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30" windowWidth="14160" windowHeight="8895" activeTab="0"/>
  </bookViews>
  <sheets>
    <sheet name="자원현황(산업,전문)" sheetId="5" r:id="rId1"/>
  </sheets>
  <externalReferences>
    <externalReference r:id="rId4"/>
  </externalReferences>
  <definedNames>
    <definedName name="G">#REF!</definedName>
    <definedName name="_xlnm.Print_Titles">#N/A</definedName>
  </definedNames>
  <calcPr calcId="162913"/>
</workbook>
</file>

<file path=xl/sharedStrings.xml><?xml version="1.0" encoding="utf-8"?>
<sst xmlns="http://schemas.openxmlformats.org/spreadsheetml/2006/main" count="70" uniqueCount="63">
  <si>
    <t>기타</t>
  </si>
  <si>
    <t>금분기관리자원</t>
  </si>
  <si>
    <t>교육
소집
미필
인원</t>
  </si>
  <si>
    <t>계</t>
  </si>
  <si>
    <t>신규편입</t>
  </si>
  <si>
    <t>지방청간
전입</t>
  </si>
  <si>
    <t>복무
만료
취소</t>
  </si>
  <si>
    <t>복무
만료</t>
  </si>
  <si>
    <t>지방청
간
전출</t>
  </si>
  <si>
    <t>업종변경으로인한 전출</t>
  </si>
  <si>
    <t>편입취소자</t>
  </si>
  <si>
    <t>현역</t>
  </si>
  <si>
    <t>보충역</t>
  </si>
  <si>
    <t>병역
면제</t>
  </si>
  <si>
    <t>사망</t>
  </si>
  <si>
    <t>업종변경으로인한전입</t>
  </si>
  <si>
    <t>자 원 관 리 현 황  (전문/산업)</t>
  </si>
  <si>
    <t>소    계</t>
  </si>
  <si>
    <t xml:space="preserve">                             구분
 분야별</t>
  </si>
  <si>
    <t>총           계</t>
  </si>
  <si>
    <t xml:space="preserve">   ※ 산업기능요원 복무전환자(부적격자) 포함하여 작성</t>
  </si>
  <si>
    <t>연
구
기
관</t>
  </si>
  <si>
    <t>소     계</t>
  </si>
  <si>
    <t>자
연
계</t>
  </si>
  <si>
    <t>특정연구</t>
  </si>
  <si>
    <t>(편입대기)</t>
  </si>
  <si>
    <t>정부출연</t>
  </si>
  <si>
    <t>국 공 립</t>
  </si>
  <si>
    <t>기업
부설</t>
  </si>
  <si>
    <t>대 기 업</t>
  </si>
  <si>
    <t>중견기업</t>
  </si>
  <si>
    <t>중소벤처</t>
  </si>
  <si>
    <t>인문사회</t>
  </si>
  <si>
    <t>대
학</t>
  </si>
  <si>
    <t>대  학  원</t>
  </si>
  <si>
    <t>대학부설(자연)</t>
  </si>
  <si>
    <t>대학부설(인문)</t>
  </si>
  <si>
    <t>방산연구</t>
  </si>
  <si>
    <t>합계(산업기능요원)</t>
  </si>
  <si>
    <t>기
간
산
업
체</t>
  </si>
  <si>
    <t>공    업</t>
  </si>
  <si>
    <t>광    업</t>
  </si>
  <si>
    <t>에 너 지</t>
  </si>
  <si>
    <t>건 설 업</t>
  </si>
  <si>
    <t>해 운 업</t>
  </si>
  <si>
    <t>수 산 업</t>
  </si>
  <si>
    <t>농
어
업</t>
  </si>
  <si>
    <t>후계농업인</t>
  </si>
  <si>
    <t>농기계운전요원</t>
  </si>
  <si>
    <t>농기계수리요원</t>
  </si>
  <si>
    <t>어업인후계자</t>
  </si>
  <si>
    <t>방위산업체</t>
  </si>
  <si>
    <t>기능특기자</t>
  </si>
  <si>
    <t>합계(전문연구요원)</t>
  </si>
  <si>
    <t>과학진흥</t>
  </si>
  <si>
    <t>(경남지방병무청)</t>
  </si>
  <si>
    <t xml:space="preserve">   ※ 편입취소자 기타내역</t>
  </si>
  <si>
    <t>사회복무요원</t>
  </si>
  <si>
    <t>전시근로역</t>
  </si>
  <si>
    <t>전년도
(20.12.31)
관리자원</t>
  </si>
  <si>
    <t>증가 ('21.1.1. ~ 금분기)</t>
  </si>
  <si>
    <t>감소 ('21.1.1. ~ 금분기)</t>
  </si>
  <si>
    <t>2021. 12. 31. 현재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</si>
</sst>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7" formatCode="#,##0;[Red]#,##0"/>
    <numFmt numFmtId="179" formatCode="_ * #,##0_ ;_ * \-#,##0_ ;_ * &quot;-&quot;_ ;_ @_ "/>
    <numFmt numFmtId="180" formatCode="_ * #,##0.00_ ;_ * \-#,##0.00_ ;_ * &quot;-&quot;??_ ;_ @_ 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 &quot;₩&quot;* #,##0.00_ ;_ &quot;₩&quot;* &quot;₩&quot;&quot;₩&quot;\-#,##0.00_ ;_ &quot;₩&quot;* &quot;-&quot;??_ ;_ @_ "/>
    <numFmt numFmtId="184" formatCode="&quot;₩&quot;#,##0;&quot;₩&quot;&quot;₩&quot;&quot;₩&quot;&quot;₩&quot;&quot;₩&quot;\-#,##0"/>
    <numFmt numFmtId="185" formatCode="00"/>
  </numFmts>
  <fonts count="4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굴림"/>
      <family val="3"/>
    </font>
    <font>
      <b/>
      <sz val="12"/>
      <name val="새굴림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8"/>
      <name val="굴림"/>
      <family val="3"/>
    </font>
    <font>
      <sz val="12"/>
      <name val="뼻뮝"/>
      <family val="3"/>
    </font>
    <font>
      <sz val="12"/>
      <name val="¹UAAA¼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새굴림"/>
      <family val="1"/>
    </font>
    <font>
      <b/>
      <sz val="10"/>
      <color indexed="12"/>
      <name val="새굴림"/>
      <family val="1"/>
    </font>
    <font>
      <b/>
      <sz val="10"/>
      <color indexed="10"/>
      <name val="새굴림"/>
      <family val="1"/>
    </font>
    <font>
      <b/>
      <sz val="30"/>
      <name val="HY헤드라인M"/>
      <family val="1"/>
    </font>
    <font>
      <b/>
      <u val="single"/>
      <sz val="10"/>
      <name val="새굴림"/>
      <family val="1"/>
    </font>
    <font>
      <b/>
      <sz val="10"/>
      <color indexed="8"/>
      <name val="새굴림"/>
      <family val="1"/>
    </font>
    <font>
      <b/>
      <u val="single"/>
      <sz val="11"/>
      <name val="새굴림"/>
      <family val="1"/>
    </font>
    <font>
      <b/>
      <u val="single"/>
      <sz val="12"/>
      <name val="새굴림"/>
      <family val="1"/>
    </font>
    <font>
      <sz val="11"/>
      <color theme="1"/>
      <name val="Calibri"/>
      <family val="3"/>
      <scheme val="minor"/>
    </font>
    <font>
      <b/>
      <sz val="10"/>
      <color rgb="FFFF0000"/>
      <name val="새굴림"/>
      <family val="1"/>
    </font>
    <font>
      <b/>
      <sz val="10"/>
      <color theme="1"/>
      <name val="새굴림"/>
      <family val="1"/>
    </font>
    <font>
      <b/>
      <sz val="20"/>
      <color theme="1"/>
      <name val="굴림"/>
      <family val="3"/>
    </font>
    <font>
      <b/>
      <sz val="10"/>
      <color rgb="FF7030A0"/>
      <name val="새굴림"/>
      <family val="1"/>
    </font>
    <font>
      <b/>
      <sz val="10"/>
      <color rgb="FF0070C0"/>
      <name val="새굴림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/>
      <top/>
      <bottom/>
      <diagonal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6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11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>
      <alignment/>
      <protection/>
    </xf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0" borderId="0" applyFill="0" applyBorder="0" applyAlignment="0" applyProtection="0"/>
    <xf numFmtId="2" fontId="26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26" fillId="0" borderId="1" applyNumberFormat="0" applyFill="0" applyAlignment="0" applyProtection="0"/>
    <xf numFmtId="0" fontId="7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9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20" borderId="2" applyNumberFormat="0" applyProtection="0">
      <alignment/>
    </xf>
    <xf numFmtId="0" fontId="10" fillId="3" borderId="0" applyNumberFormat="0" applyBorder="0" applyProtection="0">
      <alignment/>
    </xf>
    <xf numFmtId="0" fontId="0" fillId="21" borderId="3" applyNumberFormat="0" applyFont="0" applyProtection="0">
      <alignment/>
    </xf>
    <xf numFmtId="0" fontId="23" fillId="4" borderId="4" applyNumberFormat="0" applyFill="0">
      <alignment horizontal="center" vertical="center" wrapText="1" shrinkToFit="1"/>
      <protection/>
    </xf>
    <xf numFmtId="0" fontId="11" fillId="22" borderId="0" applyNumberFormat="0" applyBorder="0" applyProtection="0">
      <alignment/>
    </xf>
    <xf numFmtId="0" fontId="24" fillId="0" borderId="0">
      <alignment/>
      <protection/>
    </xf>
    <xf numFmtId="0" fontId="12" fillId="0" borderId="0" applyNumberFormat="0" applyFill="0" applyBorder="0" applyProtection="0">
      <alignment/>
    </xf>
    <xf numFmtId="0" fontId="13" fillId="23" borderId="5" applyNumberFormat="0" applyProtection="0">
      <alignment/>
    </xf>
    <xf numFmtId="0" fontId="14" fillId="0" borderId="6" applyNumberFormat="0" applyFill="0" applyProtection="0">
      <alignment/>
    </xf>
    <xf numFmtId="0" fontId="15" fillId="0" borderId="7" applyNumberFormat="0" applyFill="0" applyProtection="0">
      <alignment/>
    </xf>
    <xf numFmtId="0" fontId="16" fillId="7" borderId="2" applyNumberFormat="0" applyProtection="0">
      <alignment/>
    </xf>
    <xf numFmtId="0" fontId="17" fillId="0" borderId="0" applyNumberFormat="0" applyFill="0" applyBorder="0" applyProtection="0">
      <alignment/>
    </xf>
    <xf numFmtId="0" fontId="18" fillId="0" borderId="8" applyNumberFormat="0" applyFill="0" applyProtection="0">
      <alignment/>
    </xf>
    <xf numFmtId="0" fontId="19" fillId="0" borderId="9" applyNumberFormat="0" applyFill="0" applyProtection="0">
      <alignment/>
    </xf>
    <xf numFmtId="0" fontId="20" fillId="0" borderId="10" applyNumberFormat="0" applyFill="0" applyProtection="0">
      <alignment/>
    </xf>
    <xf numFmtId="0" fontId="20" fillId="0" borderId="0" applyNumberFormat="0" applyFill="0" applyBorder="0" applyProtection="0">
      <alignment/>
    </xf>
    <xf numFmtId="0" fontId="21" fillId="4" borderId="0" applyNumberFormat="0" applyBorder="0" applyProtection="0">
      <alignment/>
    </xf>
    <xf numFmtId="0" fontId="22" fillId="20" borderId="11" applyNumberFormat="0" applyProtection="0">
      <alignment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>
      <alignment vertical="center"/>
      <protection/>
    </xf>
  </cellStyleXfs>
  <cellXfs count="150">
    <xf numFmtId="0" fontId="0" fillId="0" borderId="0" xfId="0" applyAlignment="1">
      <alignment vertical="center"/>
    </xf>
    <xf numFmtId="177" fontId="4" fillId="0" borderId="0" xfId="0" applyNumberFormat="1" applyFont="1" applyAlignment="1" applyProtection="1">
      <alignment horizontal="center" vertical="center" wrapText="1"/>
      <protection/>
    </xf>
    <xf numFmtId="177" fontId="5" fillId="0" borderId="0" xfId="0" applyNumberFormat="1" applyFont="1" applyAlignment="1" applyProtection="1">
      <alignment horizontal="center" vertical="center" wrapText="1"/>
      <protection/>
    </xf>
    <xf numFmtId="177" fontId="29" fillId="0" borderId="0" xfId="0" applyNumberFormat="1" applyFont="1" applyAlignment="1" applyProtection="1">
      <alignment horizontal="center" vertical="center" wrapText="1"/>
      <protection/>
    </xf>
    <xf numFmtId="177" fontId="29" fillId="15" borderId="12" xfId="0" applyNumberFormat="1" applyFont="1" applyFill="1" applyBorder="1" applyAlignment="1" applyProtection="1">
      <alignment horizontal="center" vertical="center" wrapText="1"/>
      <protection/>
    </xf>
    <xf numFmtId="177" fontId="29" fillId="15" borderId="13" xfId="0" applyNumberFormat="1" applyFont="1" applyFill="1" applyBorder="1" applyAlignment="1" applyProtection="1">
      <alignment horizontal="center" vertical="center" wrapText="1"/>
      <protection/>
    </xf>
    <xf numFmtId="177" fontId="30" fillId="22" borderId="14" xfId="0" applyNumberFormat="1" applyFont="1" applyFill="1" applyBorder="1" applyAlignment="1" applyProtection="1">
      <alignment horizontal="center" vertical="center" shrinkToFit="1"/>
      <protection/>
    </xf>
    <xf numFmtId="177" fontId="30" fillId="22" borderId="15" xfId="0" applyNumberFormat="1" applyFont="1" applyFill="1" applyBorder="1" applyAlignment="1" applyProtection="1">
      <alignment horizontal="center" vertical="center" shrinkToFit="1"/>
      <protection/>
    </xf>
    <xf numFmtId="177" fontId="30" fillId="22" borderId="16" xfId="0" applyNumberFormat="1" applyFont="1" applyFill="1" applyBorder="1" applyAlignment="1" applyProtection="1">
      <alignment horizontal="center" vertical="center" shrinkToFit="1"/>
      <protection/>
    </xf>
    <xf numFmtId="177" fontId="30" fillId="22" borderId="17" xfId="0" applyNumberFormat="1" applyFont="1" applyFill="1" applyBorder="1" applyAlignment="1" applyProtection="1">
      <alignment horizontal="center" vertical="center" shrinkToFit="1"/>
      <protection/>
    </xf>
    <xf numFmtId="177" fontId="30" fillId="4" borderId="18" xfId="0" applyNumberFormat="1" applyFont="1" applyFill="1" applyBorder="1" applyAlignment="1" applyProtection="1">
      <alignment horizontal="center" vertical="center" shrinkToFit="1"/>
      <protection/>
    </xf>
    <xf numFmtId="177" fontId="30" fillId="4" borderId="19" xfId="0" applyNumberFormat="1" applyFont="1" applyFill="1" applyBorder="1" applyAlignment="1" applyProtection="1">
      <alignment horizontal="center" vertical="center" shrinkToFit="1"/>
      <protection/>
    </xf>
    <xf numFmtId="177" fontId="30" fillId="4" borderId="20" xfId="0" applyNumberFormat="1" applyFont="1" applyFill="1" applyBorder="1" applyAlignment="1" applyProtection="1">
      <alignment horizontal="center" vertical="center" shrinkToFit="1"/>
      <protection/>
    </xf>
    <xf numFmtId="177" fontId="30" fillId="4" borderId="21" xfId="0" applyNumberFormat="1" applyFont="1" applyFill="1" applyBorder="1" applyAlignment="1" applyProtection="1">
      <alignment horizontal="center" vertical="center" shrinkToFit="1"/>
      <protection/>
    </xf>
    <xf numFmtId="177" fontId="30" fillId="4" borderId="22" xfId="0" applyNumberFormat="1" applyFont="1" applyFill="1" applyBorder="1" applyAlignment="1" applyProtection="1">
      <alignment horizontal="center" vertical="center" shrinkToFit="1"/>
      <protection/>
    </xf>
    <xf numFmtId="177" fontId="30" fillId="4" borderId="23" xfId="0" applyNumberFormat="1" applyFont="1" applyFill="1" applyBorder="1" applyAlignment="1" applyProtection="1">
      <alignment horizontal="center" vertical="center" shrinkToFit="1"/>
      <protection/>
    </xf>
    <xf numFmtId="177" fontId="30" fillId="4" borderId="24" xfId="0" applyNumberFormat="1" applyFont="1" applyFill="1" applyBorder="1" applyAlignment="1" applyProtection="1">
      <alignment horizontal="center" vertical="center" shrinkToFit="1"/>
      <protection/>
    </xf>
    <xf numFmtId="177" fontId="29" fillId="0" borderId="25" xfId="0" applyNumberFormat="1" applyFont="1" applyBorder="1" applyAlignment="1" applyProtection="1">
      <alignment horizontal="center" vertical="center" shrinkToFit="1"/>
      <protection locked="0"/>
    </xf>
    <xf numFmtId="177" fontId="29" fillId="0" borderId="26" xfId="0" applyNumberFormat="1" applyFont="1" applyBorder="1" applyAlignment="1" applyProtection="1">
      <alignment horizontal="center" vertical="center" shrinkToFit="1"/>
      <protection locked="0"/>
    </xf>
    <xf numFmtId="177" fontId="30" fillId="4" borderId="27" xfId="0" applyNumberFormat="1" applyFont="1" applyFill="1" applyBorder="1" applyAlignment="1" applyProtection="1">
      <alignment horizontal="center" vertical="center" shrinkToFit="1"/>
      <protection/>
    </xf>
    <xf numFmtId="177" fontId="29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30" fillId="4" borderId="28" xfId="0" applyNumberFormat="1" applyFont="1" applyFill="1" applyBorder="1" applyAlignment="1" applyProtection="1">
      <alignment horizontal="center" vertical="center" shrinkToFit="1"/>
      <protection/>
    </xf>
    <xf numFmtId="177" fontId="29" fillId="0" borderId="12" xfId="0" applyNumberFormat="1" applyFont="1" applyBorder="1" applyAlignment="1" applyProtection="1">
      <alignment horizontal="center" vertical="center" shrinkToFit="1"/>
      <protection locked="0"/>
    </xf>
    <xf numFmtId="177" fontId="29" fillId="15" borderId="12" xfId="0" applyNumberFormat="1" applyFont="1" applyFill="1" applyBorder="1" applyAlignment="1" applyProtection="1">
      <alignment horizontal="center" vertical="center"/>
      <protection/>
    </xf>
    <xf numFmtId="177" fontId="30" fillId="24" borderId="14" xfId="0" applyNumberFormat="1" applyFont="1" applyFill="1" applyBorder="1" applyAlignment="1" applyProtection="1">
      <alignment horizontal="center" vertical="center" shrinkToFit="1"/>
      <protection/>
    </xf>
    <xf numFmtId="177" fontId="30" fillId="24" borderId="15" xfId="0" applyNumberFormat="1" applyFont="1" applyFill="1" applyBorder="1" applyAlignment="1" applyProtection="1">
      <alignment horizontal="center" vertical="center" shrinkToFit="1"/>
      <protection/>
    </xf>
    <xf numFmtId="177" fontId="30" fillId="24" borderId="16" xfId="0" applyNumberFormat="1" applyFont="1" applyFill="1" applyBorder="1" applyAlignment="1" applyProtection="1">
      <alignment horizontal="center" vertical="center" shrinkToFit="1"/>
      <protection/>
    </xf>
    <xf numFmtId="177" fontId="30" fillId="24" borderId="17" xfId="0" applyNumberFormat="1" applyFont="1" applyFill="1" applyBorder="1" applyAlignment="1" applyProtection="1">
      <alignment horizontal="center" vertical="center" shrinkToFit="1"/>
      <protection/>
    </xf>
    <xf numFmtId="177" fontId="30" fillId="4" borderId="29" xfId="0" applyNumberFormat="1" applyFont="1" applyFill="1" applyBorder="1" applyAlignment="1" applyProtection="1">
      <alignment horizontal="center" vertical="center" shrinkToFit="1"/>
      <protection/>
    </xf>
    <xf numFmtId="177" fontId="30" fillId="22" borderId="30" xfId="0" applyNumberFormat="1" applyFont="1" applyFill="1" applyBorder="1" applyAlignment="1" applyProtection="1">
      <alignment horizontal="center" vertical="center" shrinkToFit="1"/>
      <protection/>
    </xf>
    <xf numFmtId="177" fontId="30" fillId="4" borderId="31" xfId="0" applyNumberFormat="1" applyFont="1" applyFill="1" applyBorder="1" applyAlignment="1" applyProtection="1">
      <alignment horizontal="center" vertical="center" shrinkToFit="1"/>
      <protection/>
    </xf>
    <xf numFmtId="177" fontId="29" fillId="0" borderId="13" xfId="0" applyNumberFormat="1" applyFont="1" applyBorder="1" applyAlignment="1" applyProtection="1">
      <alignment horizontal="center" vertical="center" shrinkToFit="1"/>
      <protection locked="0"/>
    </xf>
    <xf numFmtId="177" fontId="30" fillId="4" borderId="32" xfId="0" applyNumberFormat="1" applyFont="1" applyFill="1" applyBorder="1" applyAlignment="1" applyProtection="1">
      <alignment horizontal="center" vertical="center" shrinkToFit="1"/>
      <protection/>
    </xf>
    <xf numFmtId="177" fontId="29" fillId="0" borderId="0" xfId="0" applyNumberFormat="1" applyFont="1" applyFill="1" applyAlignment="1" applyProtection="1">
      <alignment horizontal="center" vertical="center" wrapText="1"/>
      <protection/>
    </xf>
    <xf numFmtId="177" fontId="30" fillId="22" borderId="33" xfId="0" applyNumberFormat="1" applyFont="1" applyFill="1" applyBorder="1" applyAlignment="1" applyProtection="1">
      <alignment horizontal="center" vertical="center" shrinkToFit="1"/>
      <protection/>
    </xf>
    <xf numFmtId="177" fontId="38" fillId="4" borderId="34" xfId="0" applyNumberFormat="1" applyFont="1" applyFill="1" applyBorder="1" applyAlignment="1" applyProtection="1">
      <alignment horizontal="center" vertical="center"/>
      <protection/>
    </xf>
    <xf numFmtId="177" fontId="30" fillId="4" borderId="35" xfId="0" applyNumberFormat="1" applyFont="1" applyFill="1" applyBorder="1" applyAlignment="1" applyProtection="1">
      <alignment horizontal="center" vertical="center" shrinkToFit="1"/>
      <protection/>
    </xf>
    <xf numFmtId="177" fontId="30" fillId="4" borderId="25" xfId="0" applyNumberFormat="1" applyFont="1" applyFill="1" applyBorder="1" applyAlignment="1" applyProtection="1">
      <alignment horizontal="center" vertical="center" shrinkToFit="1"/>
      <protection/>
    </xf>
    <xf numFmtId="177" fontId="30" fillId="4" borderId="36" xfId="0" applyNumberFormat="1" applyFont="1" applyFill="1" applyBorder="1" applyAlignment="1" applyProtection="1">
      <alignment horizontal="center" vertical="center" shrinkToFit="1"/>
      <protection/>
    </xf>
    <xf numFmtId="177" fontId="30" fillId="4" borderId="26" xfId="0" applyNumberFormat="1" applyFont="1" applyFill="1" applyBorder="1" applyAlignment="1" applyProtection="1">
      <alignment horizontal="center" vertical="center" shrinkToFit="1"/>
      <protection/>
    </xf>
    <xf numFmtId="177" fontId="30" fillId="4" borderId="37" xfId="0" applyNumberFormat="1" applyFont="1" applyFill="1" applyBorder="1" applyAlignment="1" applyProtection="1">
      <alignment horizontal="center" vertical="center" shrinkToFit="1"/>
      <protection/>
    </xf>
    <xf numFmtId="177" fontId="29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29" fillId="4" borderId="25" xfId="0" applyNumberFormat="1" applyFont="1" applyFill="1" applyBorder="1" applyAlignment="1" applyProtection="1">
      <alignment horizontal="center" vertical="center" shrinkToFit="1"/>
      <protection locked="0"/>
    </xf>
    <xf numFmtId="177" fontId="29" fillId="4" borderId="26" xfId="0" applyNumberFormat="1" applyFont="1" applyFill="1" applyBorder="1" applyAlignment="1" applyProtection="1">
      <alignment horizontal="center" vertical="center" shrinkToFit="1"/>
      <protection locked="0"/>
    </xf>
    <xf numFmtId="177" fontId="35" fillId="0" borderId="0" xfId="0" applyNumberFormat="1" applyFont="1" applyAlignment="1" applyProtection="1">
      <alignment horizontal="center" vertical="center" wrapText="1"/>
      <protection/>
    </xf>
    <xf numFmtId="177" fontId="36" fillId="0" borderId="0" xfId="0" applyNumberFormat="1" applyFont="1" applyAlignment="1" applyProtection="1">
      <alignment horizontal="center" vertical="center" wrapText="1"/>
      <protection/>
    </xf>
    <xf numFmtId="177" fontId="29" fillId="0" borderId="0" xfId="0" applyNumberFormat="1" applyFont="1" applyAlignment="1" applyProtection="1">
      <alignment horizontal="center" vertical="center" shrinkToFit="1"/>
      <protection/>
    </xf>
    <xf numFmtId="177" fontId="30" fillId="24" borderId="24" xfId="0" applyNumberFormat="1" applyFont="1" applyFill="1" applyBorder="1" applyAlignment="1" applyProtection="1">
      <alignment horizontal="center" vertical="center" shrinkToFit="1"/>
      <protection/>
    </xf>
    <xf numFmtId="177" fontId="30" fillId="24" borderId="38" xfId="0" applyNumberFormat="1" applyFont="1" applyFill="1" applyBorder="1" applyAlignment="1" applyProtection="1">
      <alignment horizontal="center" vertical="center" shrinkToFit="1"/>
      <protection/>
    </xf>
    <xf numFmtId="177" fontId="29" fillId="0" borderId="37" xfId="0" applyNumberFormat="1" applyFont="1" applyFill="1" applyBorder="1" applyAlignment="1" applyProtection="1">
      <alignment horizontal="center" vertical="center" shrinkToFit="1"/>
      <protection locked="0"/>
    </xf>
    <xf numFmtId="177" fontId="31" fillId="0" borderId="25" xfId="0" applyNumberFormat="1" applyFont="1" applyBorder="1" applyAlignment="1" applyProtection="1">
      <alignment horizontal="center" vertical="center" shrinkToFit="1"/>
      <protection locked="0"/>
    </xf>
    <xf numFmtId="177" fontId="31" fillId="0" borderId="12" xfId="0" applyNumberFormat="1" applyFont="1" applyBorder="1" applyAlignment="1" applyProtection="1">
      <alignment horizontal="center" vertical="center" shrinkToFit="1"/>
      <protection locked="0"/>
    </xf>
    <xf numFmtId="177" fontId="39" fillId="0" borderId="25" xfId="0" applyNumberFormat="1" applyFont="1" applyBorder="1" applyAlignment="1" applyProtection="1">
      <alignment horizontal="center" vertical="center" shrinkToFit="1"/>
      <protection locked="0"/>
    </xf>
    <xf numFmtId="177" fontId="29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31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29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31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3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38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38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38" fillId="0" borderId="39" xfId="0" applyNumberFormat="1" applyFont="1" applyFill="1" applyBorder="1" applyAlignment="1" applyProtection="1">
      <alignment horizontal="center" vertical="center" shrinkToFit="1"/>
      <protection locked="0"/>
    </xf>
    <xf numFmtId="177" fontId="38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38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38" fillId="4" borderId="25" xfId="0" applyNumberFormat="1" applyFont="1" applyFill="1" applyBorder="1" applyAlignment="1" applyProtection="1">
      <alignment horizontal="center" vertical="center" shrinkToFit="1"/>
      <protection locked="0"/>
    </xf>
    <xf numFmtId="177" fontId="38" fillId="0" borderId="40" xfId="0" applyNumberFormat="1" applyFont="1" applyFill="1" applyBorder="1" applyAlignment="1" applyProtection="1">
      <alignment horizontal="center" vertical="center" shrinkToFit="1"/>
      <protection locked="0"/>
    </xf>
    <xf numFmtId="177" fontId="38" fillId="0" borderId="37" xfId="0" applyNumberFormat="1" applyFont="1" applyFill="1" applyBorder="1" applyAlignment="1" applyProtection="1">
      <alignment horizontal="center" vertical="center" shrinkToFit="1"/>
      <protection locked="0"/>
    </xf>
    <xf numFmtId="177" fontId="38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38" fillId="4" borderId="37" xfId="0" applyNumberFormat="1" applyFont="1" applyFill="1" applyBorder="1" applyAlignment="1" applyProtection="1">
      <alignment horizontal="center" vertical="center" shrinkToFit="1"/>
      <protection locked="0"/>
    </xf>
    <xf numFmtId="177" fontId="29" fillId="15" borderId="12" xfId="0" applyNumberFormat="1" applyFont="1" applyFill="1" applyBorder="1" applyAlignment="1" applyProtection="1">
      <alignment horizontal="center" vertical="center" wrapText="1"/>
      <protection/>
    </xf>
    <xf numFmtId="177" fontId="41" fillId="0" borderId="25" xfId="0" applyNumberFormat="1" applyFont="1" applyBorder="1" applyAlignment="1" applyProtection="1">
      <alignment horizontal="center" vertical="center" shrinkToFit="1"/>
      <protection locked="0"/>
    </xf>
    <xf numFmtId="177" fontId="42" fillId="4" borderId="25" xfId="0" applyNumberFormat="1" applyFont="1" applyFill="1" applyBorder="1" applyAlignment="1" applyProtection="1">
      <alignment horizontal="center" vertical="center" shrinkToFit="1"/>
      <protection locked="0"/>
    </xf>
    <xf numFmtId="177" fontId="42" fillId="4" borderId="26" xfId="0" applyNumberFormat="1" applyFont="1" applyFill="1" applyBorder="1" applyAlignment="1" applyProtection="1">
      <alignment horizontal="center" vertical="center" shrinkToFit="1"/>
      <protection locked="0"/>
    </xf>
    <xf numFmtId="177" fontId="29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38" fillId="4" borderId="34" xfId="0" applyNumberFormat="1" applyFont="1" applyFill="1" applyBorder="1" applyAlignment="1" applyProtection="1">
      <alignment horizontal="center" vertical="center" wrapText="1"/>
      <protection/>
    </xf>
    <xf numFmtId="177" fontId="38" fillId="4" borderId="41" xfId="0" applyNumberFormat="1" applyFont="1" applyFill="1" applyBorder="1" applyAlignment="1" applyProtection="1">
      <alignment horizontal="center" vertical="center" wrapText="1"/>
      <protection/>
    </xf>
    <xf numFmtId="177" fontId="38" fillId="4" borderId="25" xfId="0" applyNumberFormat="1" applyFont="1" applyFill="1" applyBorder="1" applyAlignment="1" applyProtection="1">
      <alignment horizontal="center" vertical="center" shrinkToFit="1"/>
      <protection/>
    </xf>
    <xf numFmtId="177" fontId="38" fillId="4" borderId="34" xfId="0" applyNumberFormat="1" applyFont="1" applyFill="1" applyBorder="1" applyAlignment="1" applyProtection="1">
      <alignment horizontal="center" vertical="center" shrinkToFit="1"/>
      <protection/>
    </xf>
    <xf numFmtId="177" fontId="29" fillId="0" borderId="0" xfId="0" applyNumberFormat="1" applyFont="1" applyAlignment="1" applyProtection="1">
      <alignment horizontal="left" vertical="center" wrapText="1"/>
      <protection/>
    </xf>
    <xf numFmtId="177" fontId="29" fillId="0" borderId="42" xfId="0" applyNumberFormat="1" applyFont="1" applyFill="1" applyBorder="1" applyAlignment="1" applyProtection="1">
      <alignment horizontal="left" vertical="center" wrapText="1"/>
      <protection locked="0"/>
    </xf>
    <xf numFmtId="177" fontId="29" fillId="4" borderId="27" xfId="0" applyNumberFormat="1" applyFont="1" applyFill="1" applyBorder="1" applyAlignment="1" applyProtection="1">
      <alignment horizontal="center" vertical="center" wrapText="1"/>
      <protection/>
    </xf>
    <xf numFmtId="177" fontId="29" fillId="4" borderId="24" xfId="0" applyNumberFormat="1" applyFont="1" applyFill="1" applyBorder="1" applyAlignment="1" applyProtection="1">
      <alignment horizontal="center" vertical="center" wrapText="1"/>
      <protection/>
    </xf>
    <xf numFmtId="177" fontId="38" fillId="4" borderId="19" xfId="0" applyNumberFormat="1" applyFont="1" applyFill="1" applyBorder="1" applyAlignment="1" applyProtection="1">
      <alignment horizontal="center" vertical="center" wrapText="1"/>
      <protection/>
    </xf>
    <xf numFmtId="177" fontId="38" fillId="4" borderId="43" xfId="0" applyNumberFormat="1" applyFont="1" applyFill="1" applyBorder="1" applyAlignment="1" applyProtection="1">
      <alignment horizontal="center" vertical="center" wrapText="1"/>
      <protection/>
    </xf>
    <xf numFmtId="177" fontId="38" fillId="4" borderId="25" xfId="0" applyNumberFormat="1" applyFont="1" applyFill="1" applyBorder="1" applyAlignment="1" applyProtection="1">
      <alignment horizontal="center" vertical="center" wrapText="1"/>
      <protection/>
    </xf>
    <xf numFmtId="177" fontId="38" fillId="4" borderId="24" xfId="0" applyNumberFormat="1" applyFont="1" applyFill="1" applyBorder="1" applyAlignment="1" applyProtection="1">
      <alignment horizontal="center" vertical="center" wrapText="1"/>
      <protection/>
    </xf>
    <xf numFmtId="177" fontId="29" fillId="4" borderId="32" xfId="0" applyNumberFormat="1" applyFont="1" applyFill="1" applyBorder="1" applyAlignment="1" applyProtection="1">
      <alignment horizontal="center" vertical="center" wrapText="1" shrinkToFit="1"/>
      <protection/>
    </xf>
    <xf numFmtId="177" fontId="29" fillId="4" borderId="32" xfId="0" applyNumberFormat="1" applyFont="1" applyFill="1" applyBorder="1" applyAlignment="1" applyProtection="1">
      <alignment horizontal="center" vertical="center" shrinkToFit="1"/>
      <protection/>
    </xf>
    <xf numFmtId="177" fontId="29" fillId="4" borderId="25" xfId="0" applyNumberFormat="1" applyFont="1" applyFill="1" applyBorder="1" applyAlignment="1" applyProtection="1">
      <alignment horizontal="center" vertical="center" wrapText="1" shrinkToFit="1"/>
      <protection/>
    </xf>
    <xf numFmtId="177" fontId="29" fillId="4" borderId="25" xfId="0" applyNumberFormat="1" applyFont="1" applyFill="1" applyBorder="1" applyAlignment="1" applyProtection="1">
      <alignment horizontal="center" vertical="center" shrinkToFit="1"/>
      <protection/>
    </xf>
    <xf numFmtId="177" fontId="38" fillId="4" borderId="44" xfId="0" applyNumberFormat="1" applyFont="1" applyFill="1" applyBorder="1" applyAlignment="1" applyProtection="1">
      <alignment horizontal="center" vertical="center"/>
      <protection/>
    </xf>
    <xf numFmtId="177" fontId="38" fillId="4" borderId="0" xfId="0" applyNumberFormat="1" applyFont="1" applyFill="1" applyBorder="1" applyAlignment="1" applyProtection="1">
      <alignment horizontal="center" vertical="center"/>
      <protection/>
    </xf>
    <xf numFmtId="177" fontId="38" fillId="4" borderId="12" xfId="0" applyNumberFormat="1" applyFont="1" applyFill="1" applyBorder="1" applyAlignment="1" applyProtection="1">
      <alignment horizontal="center" vertical="center" shrinkToFit="1"/>
      <protection/>
    </xf>
    <xf numFmtId="177" fontId="38" fillId="4" borderId="45" xfId="0" applyNumberFormat="1" applyFont="1" applyFill="1" applyBorder="1" applyAlignment="1" applyProtection="1">
      <alignment horizontal="center" vertical="center" shrinkToFit="1"/>
      <protection/>
    </xf>
    <xf numFmtId="177" fontId="29" fillId="4" borderId="12" xfId="0" applyNumberFormat="1" applyFont="1" applyFill="1" applyBorder="1" applyAlignment="1" applyProtection="1">
      <alignment horizontal="center" vertical="center" wrapText="1"/>
      <protection/>
    </xf>
    <xf numFmtId="177" fontId="29" fillId="4" borderId="46" xfId="0" applyNumberFormat="1" applyFont="1" applyFill="1" applyBorder="1" applyAlignment="1" applyProtection="1">
      <alignment horizontal="center" vertical="center" wrapText="1"/>
      <protection/>
    </xf>
    <xf numFmtId="177" fontId="29" fillId="4" borderId="46" xfId="0" applyNumberFormat="1" applyFont="1" applyFill="1" applyBorder="1" applyAlignment="1" applyProtection="1">
      <alignment horizontal="center" vertical="center"/>
      <protection/>
    </xf>
    <xf numFmtId="177" fontId="38" fillId="4" borderId="25" xfId="0" applyNumberFormat="1" applyFont="1" applyFill="1" applyBorder="1" applyAlignment="1" applyProtection="1">
      <alignment horizontal="center" vertical="center" wrapText="1" shrinkToFit="1"/>
      <protection/>
    </xf>
    <xf numFmtId="177" fontId="38" fillId="4" borderId="34" xfId="0" applyNumberFormat="1" applyFont="1" applyFill="1" applyBorder="1" applyAlignment="1" applyProtection="1">
      <alignment horizontal="center" vertical="center" wrapText="1" shrinkToFit="1"/>
      <protection/>
    </xf>
    <xf numFmtId="177" fontId="38" fillId="25" borderId="43" xfId="0" applyNumberFormat="1" applyFont="1" applyFill="1" applyBorder="1" applyAlignment="1" applyProtection="1">
      <alignment horizontal="center" vertical="center"/>
      <protection/>
    </xf>
    <xf numFmtId="177" fontId="38" fillId="25" borderId="28" xfId="0" applyNumberFormat="1" applyFont="1" applyFill="1" applyBorder="1" applyAlignment="1" applyProtection="1">
      <alignment horizontal="center" vertical="center"/>
      <protection/>
    </xf>
    <xf numFmtId="177" fontId="38" fillId="25" borderId="43" xfId="0" applyNumberFormat="1" applyFont="1" applyFill="1" applyBorder="1" applyAlignment="1" applyProtection="1">
      <alignment horizontal="center" vertical="center" shrinkToFit="1"/>
      <protection/>
    </xf>
    <xf numFmtId="177" fontId="38" fillId="25" borderId="28" xfId="0" applyNumberFormat="1" applyFont="1" applyFill="1" applyBorder="1" applyAlignment="1" applyProtection="1">
      <alignment horizontal="center" vertical="center" shrinkToFit="1"/>
      <protection/>
    </xf>
    <xf numFmtId="177" fontId="38" fillId="22" borderId="14" xfId="0" applyNumberFormat="1" applyFont="1" applyFill="1" applyBorder="1" applyAlignment="1" applyProtection="1">
      <alignment horizontal="center" vertical="center" wrapText="1"/>
      <protection/>
    </xf>
    <xf numFmtId="177" fontId="38" fillId="22" borderId="15" xfId="0" applyNumberFormat="1" applyFont="1" applyFill="1" applyBorder="1" applyAlignment="1" applyProtection="1">
      <alignment horizontal="center" vertical="center" wrapText="1"/>
      <protection/>
    </xf>
    <xf numFmtId="177" fontId="38" fillId="22" borderId="47" xfId="0" applyNumberFormat="1" applyFont="1" applyFill="1" applyBorder="1" applyAlignment="1" applyProtection="1">
      <alignment horizontal="center" vertical="center" wrapText="1"/>
      <protection/>
    </xf>
    <xf numFmtId="177" fontId="38" fillId="24" borderId="14" xfId="0" applyNumberFormat="1" applyFont="1" applyFill="1" applyBorder="1" applyAlignment="1" applyProtection="1">
      <alignment horizontal="center" vertical="center" wrapText="1"/>
      <protection/>
    </xf>
    <xf numFmtId="177" fontId="38" fillId="24" borderId="15" xfId="0" applyNumberFormat="1" applyFont="1" applyFill="1" applyBorder="1" applyAlignment="1" applyProtection="1">
      <alignment horizontal="center" vertical="center" wrapText="1"/>
      <protection/>
    </xf>
    <xf numFmtId="177" fontId="38" fillId="24" borderId="47" xfId="0" applyNumberFormat="1" applyFont="1" applyFill="1" applyBorder="1" applyAlignment="1" applyProtection="1">
      <alignment horizontal="center" vertical="center" wrapText="1"/>
      <protection/>
    </xf>
    <xf numFmtId="177" fontId="29" fillId="7" borderId="48" xfId="0" applyNumberFormat="1" applyFont="1" applyFill="1" applyBorder="1" applyAlignment="1" applyProtection="1">
      <alignment horizontal="left" vertical="center" wrapText="1" shrinkToFit="1"/>
      <protection/>
    </xf>
    <xf numFmtId="177" fontId="29" fillId="7" borderId="49" xfId="0" applyNumberFormat="1" applyFont="1" applyFill="1" applyBorder="1" applyAlignment="1" applyProtection="1">
      <alignment horizontal="left" vertical="center" shrinkToFit="1"/>
      <protection/>
    </xf>
    <xf numFmtId="177" fontId="29" fillId="7" borderId="50" xfId="0" applyNumberFormat="1" applyFont="1" applyFill="1" applyBorder="1" applyAlignment="1" applyProtection="1">
      <alignment horizontal="left" vertical="center" shrinkToFit="1"/>
      <protection/>
    </xf>
    <xf numFmtId="177" fontId="29" fillId="7" borderId="51" xfId="0" applyNumberFormat="1" applyFont="1" applyFill="1" applyBorder="1" applyAlignment="1" applyProtection="1">
      <alignment horizontal="left" vertical="center" shrinkToFit="1"/>
      <protection/>
    </xf>
    <xf numFmtId="177" fontId="29" fillId="5" borderId="52" xfId="0" applyNumberFormat="1" applyFont="1" applyFill="1" applyBorder="1" applyAlignment="1" applyProtection="1">
      <alignment horizontal="center" vertical="center" wrapText="1"/>
      <protection/>
    </xf>
    <xf numFmtId="177" fontId="29" fillId="5" borderId="37" xfId="0" applyNumberFormat="1" applyFont="1" applyFill="1" applyBorder="1" applyAlignment="1" applyProtection="1">
      <alignment horizontal="center" vertical="center" wrapText="1"/>
      <protection/>
    </xf>
    <xf numFmtId="177" fontId="29" fillId="5" borderId="40" xfId="0" applyNumberFormat="1" applyFont="1" applyFill="1" applyBorder="1" applyAlignment="1" applyProtection="1">
      <alignment horizontal="center" vertical="center" wrapText="1"/>
      <protection/>
    </xf>
    <xf numFmtId="177" fontId="38" fillId="4" borderId="53" xfId="0" applyNumberFormat="1" applyFont="1" applyFill="1" applyBorder="1" applyAlignment="1" applyProtection="1">
      <alignment horizontal="center" vertical="center" shrinkToFit="1"/>
      <protection/>
    </xf>
    <xf numFmtId="177" fontId="29" fillId="15" borderId="24" xfId="0" applyNumberFormat="1" applyFont="1" applyFill="1" applyBorder="1" applyAlignment="1" applyProtection="1">
      <alignment horizontal="center" vertical="center" wrapText="1"/>
      <protection/>
    </xf>
    <xf numFmtId="177" fontId="29" fillId="15" borderId="31" xfId="0" applyNumberFormat="1" applyFont="1" applyFill="1" applyBorder="1" applyAlignment="1" applyProtection="1">
      <alignment horizontal="center" vertical="center" wrapText="1"/>
      <protection/>
    </xf>
    <xf numFmtId="177" fontId="38" fillId="4" borderId="19" xfId="0" applyNumberFormat="1" applyFont="1" applyFill="1" applyBorder="1" applyAlignment="1" applyProtection="1">
      <alignment horizontal="center" vertical="center"/>
      <protection/>
    </xf>
    <xf numFmtId="177" fontId="38" fillId="4" borderId="43" xfId="0" applyNumberFormat="1" applyFont="1" applyFill="1" applyBorder="1" applyAlignment="1" applyProtection="1">
      <alignment horizontal="center" vertical="center"/>
      <protection/>
    </xf>
    <xf numFmtId="177" fontId="29" fillId="15" borderId="54" xfId="0" applyNumberFormat="1" applyFont="1" applyFill="1" applyBorder="1" applyAlignment="1" applyProtection="1">
      <alignment horizontal="center" vertical="center" wrapText="1"/>
      <protection/>
    </xf>
    <xf numFmtId="177" fontId="29" fillId="15" borderId="55" xfId="0" applyNumberFormat="1" applyFont="1" applyFill="1" applyBorder="1" applyAlignment="1" applyProtection="1">
      <alignment horizontal="center" vertical="center" wrapText="1"/>
      <protection/>
    </xf>
    <xf numFmtId="177" fontId="29" fillId="15" borderId="56" xfId="0" applyNumberFormat="1" applyFont="1" applyFill="1" applyBorder="1" applyAlignment="1" applyProtection="1">
      <alignment horizontal="center" vertical="center" wrapText="1"/>
      <protection/>
    </xf>
    <xf numFmtId="177" fontId="29" fillId="15" borderId="12" xfId="0" applyNumberFormat="1" applyFont="1" applyFill="1" applyBorder="1" applyAlignment="1" applyProtection="1">
      <alignment horizontal="center" vertical="center" wrapText="1"/>
      <protection/>
    </xf>
    <xf numFmtId="177" fontId="29" fillId="15" borderId="46" xfId="0" applyNumberFormat="1" applyFont="1" applyFill="1" applyBorder="1" applyAlignment="1" applyProtection="1">
      <alignment horizontal="center" vertical="center" wrapText="1"/>
      <protection/>
    </xf>
    <xf numFmtId="177" fontId="29" fillId="15" borderId="13" xfId="0" applyNumberFormat="1" applyFont="1" applyFill="1" applyBorder="1" applyAlignment="1" applyProtection="1">
      <alignment horizontal="center" vertical="center" wrapText="1"/>
      <protection/>
    </xf>
    <xf numFmtId="177" fontId="29" fillId="15" borderId="57" xfId="0" applyNumberFormat="1" applyFont="1" applyFill="1" applyBorder="1" applyAlignment="1" applyProtection="1">
      <alignment horizontal="center" vertical="center" wrapText="1"/>
      <protection/>
    </xf>
    <xf numFmtId="177" fontId="3" fillId="0" borderId="58" xfId="0" applyNumberFormat="1" applyFont="1" applyBorder="1" applyAlignment="1" applyProtection="1">
      <alignment horizontal="right" vertical="center" wrapText="1"/>
      <protection locked="0"/>
    </xf>
    <xf numFmtId="177" fontId="33" fillId="7" borderId="52" xfId="0" applyNumberFormat="1" applyFont="1" applyFill="1" applyBorder="1" applyAlignment="1" applyProtection="1">
      <alignment horizontal="center" vertical="center" wrapText="1"/>
      <protection/>
    </xf>
    <xf numFmtId="177" fontId="33" fillId="7" borderId="37" xfId="0" applyNumberFormat="1" applyFont="1" applyFill="1" applyBorder="1" applyAlignment="1" applyProtection="1">
      <alignment horizontal="center" vertical="center" wrapText="1"/>
      <protection/>
    </xf>
    <xf numFmtId="177" fontId="33" fillId="7" borderId="40" xfId="0" applyNumberFormat="1" applyFont="1" applyFill="1" applyBorder="1" applyAlignment="1" applyProtection="1">
      <alignment horizontal="center" vertical="center" wrapText="1"/>
      <protection/>
    </xf>
    <xf numFmtId="177" fontId="29" fillId="7" borderId="13" xfId="0" applyNumberFormat="1" applyFont="1" applyFill="1" applyBorder="1" applyAlignment="1" applyProtection="1">
      <alignment horizontal="center" vertical="center" wrapText="1"/>
      <protection/>
    </xf>
    <xf numFmtId="177" fontId="29" fillId="7" borderId="57" xfId="0" applyNumberFormat="1" applyFont="1" applyFill="1" applyBorder="1" applyAlignment="1" applyProtection="1">
      <alignment horizontal="center" vertical="center" wrapText="1"/>
      <protection/>
    </xf>
    <xf numFmtId="177" fontId="32" fillId="0" borderId="0" xfId="0" applyNumberFormat="1" applyFont="1" applyAlignment="1" applyProtection="1">
      <alignment horizontal="center" vertical="center" wrapText="1"/>
      <protection/>
    </xf>
    <xf numFmtId="177" fontId="40" fillId="0" borderId="0" xfId="0" applyNumberFormat="1" applyFont="1" applyAlignment="1" applyProtection="1">
      <alignment horizontal="center" vertical="center" wrapText="1"/>
      <protection locked="0"/>
    </xf>
    <xf numFmtId="177" fontId="29" fillId="15" borderId="34" xfId="0" applyNumberFormat="1" applyFont="1" applyFill="1" applyBorder="1" applyAlignment="1" applyProtection="1">
      <alignment horizontal="center" vertical="center" wrapText="1"/>
      <protection/>
    </xf>
    <xf numFmtId="177" fontId="29" fillId="15" borderId="59" xfId="0" applyNumberFormat="1" applyFont="1" applyFill="1" applyBorder="1" applyAlignment="1" applyProtection="1">
      <alignment horizontal="center" vertical="center" wrapText="1"/>
      <protection/>
    </xf>
    <xf numFmtId="177" fontId="29" fillId="7" borderId="12" xfId="0" applyNumberFormat="1" applyFont="1" applyFill="1" applyBorder="1" applyAlignment="1" applyProtection="1">
      <alignment horizontal="center" vertical="center" wrapText="1"/>
      <protection/>
    </xf>
    <xf numFmtId="177" fontId="29" fillId="7" borderId="46" xfId="0" applyNumberFormat="1" applyFont="1" applyFill="1" applyBorder="1" applyAlignment="1" applyProtection="1">
      <alignment horizontal="center" vertical="center" wrapText="1"/>
      <protection/>
    </xf>
    <xf numFmtId="177" fontId="29" fillId="7" borderId="54" xfId="0" applyNumberFormat="1" applyFont="1" applyFill="1" applyBorder="1" applyAlignment="1" applyProtection="1">
      <alignment horizontal="center" vertical="center" wrapText="1"/>
      <protection/>
    </xf>
    <xf numFmtId="177" fontId="29" fillId="7" borderId="55" xfId="0" applyNumberFormat="1" applyFont="1" applyFill="1" applyBorder="1" applyAlignment="1" applyProtection="1">
      <alignment horizontal="center" vertical="center" wrapText="1"/>
      <protection/>
    </xf>
    <xf numFmtId="177" fontId="29" fillId="7" borderId="56" xfId="0" applyNumberFormat="1" applyFont="1" applyFill="1" applyBorder="1" applyAlignment="1" applyProtection="1">
      <alignment horizontal="center" vertical="center" wrapText="1"/>
      <protection/>
    </xf>
    <xf numFmtId="177" fontId="29" fillId="15" borderId="60" xfId="0" applyNumberFormat="1" applyFont="1" applyFill="1" applyBorder="1" applyAlignment="1" applyProtection="1">
      <alignment horizontal="center" vertical="center" wrapText="1"/>
      <protection/>
    </xf>
    <xf numFmtId="177" fontId="29" fillId="15" borderId="29" xfId="0" applyNumberFormat="1" applyFont="1" applyFill="1" applyBorder="1" applyAlignment="1" applyProtection="1">
      <alignment horizontal="center" vertical="center" wrapText="1"/>
      <protection/>
    </xf>
    <xf numFmtId="177" fontId="29" fillId="15" borderId="21" xfId="0" applyNumberFormat="1" applyFont="1" applyFill="1" applyBorder="1" applyAlignment="1" applyProtection="1">
      <alignment horizontal="center" vertical="center" wrapText="1"/>
      <protection/>
    </xf>
    <xf numFmtId="177" fontId="29" fillId="7" borderId="31" xfId="0" applyNumberFormat="1" applyFont="1" applyFill="1" applyBorder="1" applyAlignment="1" applyProtection="1">
      <alignment horizontal="center" vertical="center" wrapText="1"/>
      <protection/>
    </xf>
    <xf numFmtId="177" fontId="29" fillId="7" borderId="32" xfId="0" applyNumberFormat="1" applyFont="1" applyFill="1" applyBorder="1" applyAlignment="1" applyProtection="1">
      <alignment horizontal="center" vertical="center" wrapText="1"/>
      <protection/>
    </xf>
    <xf numFmtId="177" fontId="29" fillId="15" borderId="45" xfId="0" applyNumberFormat="1" applyFont="1" applyFill="1" applyBorder="1" applyAlignment="1" applyProtection="1">
      <alignment horizontal="center" vertical="center" wrapText="1"/>
      <protection/>
    </xf>
    <xf numFmtId="177" fontId="29" fillId="15" borderId="53" xfId="0" applyNumberFormat="1" applyFont="1" applyFill="1" applyBorder="1" applyAlignment="1" applyProtection="1">
      <alignment horizontal="center" vertical="center" wrapText="1"/>
      <protection/>
    </xf>
    <xf numFmtId="177" fontId="29" fillId="15" borderId="61" xfId="0" applyNumberFormat="1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AeE­ [0]_INQUIRY ¿μ¾÷AßAø " xfId="38"/>
    <cellStyle name="AeE­_INQUIRY ¿μ¾÷AßAø " xfId="39"/>
    <cellStyle name="AÞ¸¶ [0]_INQUIRY ¿μ¾÷AßAø " xfId="40"/>
    <cellStyle name="AÞ¸¶_INQUIRY ¿μ¾÷AßAø " xfId="41"/>
    <cellStyle name="C￥AØ_¿μ¾÷CoE² " xfId="42"/>
    <cellStyle name="Comma [0]_ SG&amp;A Bridge " xfId="43"/>
    <cellStyle name="Comma_ SG&amp;A Bridge " xfId="44"/>
    <cellStyle name="Currency [0]_ SG&amp;A Bridge " xfId="45"/>
    <cellStyle name="Currency_ SG&amp;A Bridge " xfId="46"/>
    <cellStyle name="Date" xfId="47"/>
    <cellStyle name="Fixed" xfId="48"/>
    <cellStyle name="HEADING1" xfId="49"/>
    <cellStyle name="HEADING2" xfId="50"/>
    <cellStyle name="Normal_ SG&amp;A Bridge " xfId="51"/>
    <cellStyle name="Total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메일주소" xfId="63"/>
    <cellStyle name="보통" xfId="64"/>
    <cellStyle name="뷭?_BOOKSHIP" xfId="65"/>
    <cellStyle name="설명 텍스트" xfId="66"/>
    <cellStyle name="셀 확인" xfId="67"/>
    <cellStyle name="연결된 셀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  <cellStyle name="콤마 [0]_1202" xfId="78"/>
    <cellStyle name="콤마_1202" xfId="79"/>
    <cellStyle name="표준 2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nt\project\WINDOWS\&#48148;&#53461;%20&#54868;&#47732;\LG_CALTEX\LG_CALTEX\&#49888;&#44368;&#49885;&#44060;&#51064;\01&#44144;&#47000;&#49440;&#44204;&#51201;\SECL_HYCO\DCS&#44204;&#51201;\cs1000\DEC_DHDSR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견적서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zoomScale="85" zoomScaleNormal="85" workbookViewId="0" topLeftCell="A1">
      <selection activeCell="A3" sqref="A3:Y3"/>
    </sheetView>
  </sheetViews>
  <sheetFormatPr defaultColWidth="6.10546875" defaultRowHeight="19.5" customHeight="1"/>
  <cols>
    <col min="1" max="2" width="4.10546875" style="1" customWidth="1"/>
    <col min="3" max="3" width="5.5546875" style="1" customWidth="1"/>
    <col min="4" max="4" width="10.77734375" style="1" customWidth="1"/>
    <col min="5" max="5" width="11.3359375" style="1" customWidth="1"/>
    <col min="6" max="6" width="6.77734375" style="1" customWidth="1"/>
    <col min="7" max="8" width="5.5546875" style="1" customWidth="1"/>
    <col min="9" max="9" width="6.3359375" style="1" customWidth="1"/>
    <col min="10" max="10" width="7.5546875" style="1" customWidth="1"/>
    <col min="11" max="11" width="5.6640625" style="1" customWidth="1"/>
    <col min="12" max="12" width="6.3359375" style="1" customWidth="1"/>
    <col min="13" max="13" width="5.4453125" style="1" customWidth="1"/>
    <col min="14" max="14" width="6.3359375" style="1" bestFit="1" customWidth="1"/>
    <col min="15" max="15" width="7.4453125" style="1" customWidth="1"/>
    <col min="16" max="21" width="5.3359375" style="1" customWidth="1"/>
    <col min="22" max="24" width="5.77734375" style="1" customWidth="1"/>
    <col min="25" max="25" width="6.99609375" style="45" customWidth="1"/>
    <col min="26" max="16384" width="6.10546875" style="1" customWidth="1"/>
  </cols>
  <sheetData>
    <row r="1" spans="1:25" ht="19.5" customHeight="1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5" ht="25.5">
      <c r="A3" s="134" t="s">
        <v>55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19.5" customHeight="1" thickBot="1">
      <c r="A4" s="127" t="s">
        <v>62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 s="3" customFormat="1" ht="18" customHeight="1">
      <c r="A5" s="108" t="s">
        <v>18</v>
      </c>
      <c r="B5" s="109"/>
      <c r="C5" s="109"/>
      <c r="D5" s="109"/>
      <c r="E5" s="112" t="s">
        <v>59</v>
      </c>
      <c r="F5" s="120" t="s">
        <v>60</v>
      </c>
      <c r="G5" s="121"/>
      <c r="H5" s="121"/>
      <c r="I5" s="121"/>
      <c r="J5" s="121"/>
      <c r="K5" s="122"/>
      <c r="L5" s="142" t="s">
        <v>61</v>
      </c>
      <c r="M5" s="143"/>
      <c r="N5" s="143"/>
      <c r="O5" s="143"/>
      <c r="P5" s="143"/>
      <c r="Q5" s="143"/>
      <c r="R5" s="143"/>
      <c r="S5" s="143"/>
      <c r="T5" s="143"/>
      <c r="U5" s="144"/>
      <c r="V5" s="139" t="s">
        <v>1</v>
      </c>
      <c r="W5" s="140"/>
      <c r="X5" s="141"/>
      <c r="Y5" s="128" t="s">
        <v>2</v>
      </c>
    </row>
    <row r="6" spans="1:25" s="3" customFormat="1" ht="18" customHeight="1">
      <c r="A6" s="110"/>
      <c r="B6" s="111"/>
      <c r="C6" s="111"/>
      <c r="D6" s="111"/>
      <c r="E6" s="113"/>
      <c r="F6" s="116" t="s">
        <v>3</v>
      </c>
      <c r="G6" s="135" t="s">
        <v>4</v>
      </c>
      <c r="H6" s="136"/>
      <c r="I6" s="123" t="s">
        <v>5</v>
      </c>
      <c r="J6" s="123" t="s">
        <v>15</v>
      </c>
      <c r="K6" s="125" t="s">
        <v>6</v>
      </c>
      <c r="L6" s="116" t="s">
        <v>3</v>
      </c>
      <c r="M6" s="123" t="s">
        <v>7</v>
      </c>
      <c r="N6" s="123" t="s">
        <v>8</v>
      </c>
      <c r="O6" s="123" t="s">
        <v>9</v>
      </c>
      <c r="P6" s="147" t="s">
        <v>10</v>
      </c>
      <c r="Q6" s="148"/>
      <c r="R6" s="148"/>
      <c r="S6" s="148"/>
      <c r="T6" s="148"/>
      <c r="U6" s="149"/>
      <c r="V6" s="145" t="s">
        <v>3</v>
      </c>
      <c r="W6" s="137" t="s">
        <v>11</v>
      </c>
      <c r="X6" s="131" t="s">
        <v>12</v>
      </c>
      <c r="Y6" s="129"/>
    </row>
    <row r="7" spans="1:25" s="3" customFormat="1" ht="32.25" customHeight="1" thickBot="1">
      <c r="A7" s="110"/>
      <c r="B7" s="111"/>
      <c r="C7" s="111"/>
      <c r="D7" s="111"/>
      <c r="E7" s="114"/>
      <c r="F7" s="117"/>
      <c r="G7" s="4" t="s">
        <v>11</v>
      </c>
      <c r="H7" s="4" t="s">
        <v>12</v>
      </c>
      <c r="I7" s="124"/>
      <c r="J7" s="124"/>
      <c r="K7" s="126"/>
      <c r="L7" s="117"/>
      <c r="M7" s="124"/>
      <c r="N7" s="124"/>
      <c r="O7" s="124"/>
      <c r="P7" s="4" t="s">
        <v>11</v>
      </c>
      <c r="Q7" s="68" t="s">
        <v>57</v>
      </c>
      <c r="R7" s="68" t="s">
        <v>58</v>
      </c>
      <c r="S7" s="4" t="s">
        <v>13</v>
      </c>
      <c r="T7" s="23" t="s">
        <v>14</v>
      </c>
      <c r="U7" s="5" t="s">
        <v>0</v>
      </c>
      <c r="V7" s="146"/>
      <c r="W7" s="138"/>
      <c r="X7" s="132"/>
      <c r="Y7" s="130"/>
    </row>
    <row r="8" spans="1:25" s="3" customFormat="1" ht="18.75" customHeight="1" thickBot="1">
      <c r="A8" s="105" t="s">
        <v>19</v>
      </c>
      <c r="B8" s="106"/>
      <c r="C8" s="106"/>
      <c r="D8" s="107"/>
      <c r="E8" s="24">
        <f>E9+E25</f>
        <v>2240</v>
      </c>
      <c r="F8" s="24">
        <f>SUM(G8:K8)</f>
        <v>981</v>
      </c>
      <c r="G8" s="25">
        <f>G9+G25</f>
        <v>401</v>
      </c>
      <c r="H8" s="25">
        <f>H9+H25</f>
        <v>576</v>
      </c>
      <c r="I8" s="25">
        <f>I9+I25</f>
        <v>4</v>
      </c>
      <c r="J8" s="25">
        <f>J9+J25</f>
        <v>0</v>
      </c>
      <c r="K8" s="26">
        <f>K9+K25</f>
        <v>0</v>
      </c>
      <c r="L8" s="24">
        <f>SUM(M8:U8)</f>
        <v>1220</v>
      </c>
      <c r="M8" s="25">
        <f aca="true" t="shared" si="0" ref="M8:U8">M9+M25</f>
        <v>1053</v>
      </c>
      <c r="N8" s="25">
        <f t="shared" si="0"/>
        <v>8</v>
      </c>
      <c r="O8" s="25">
        <f t="shared" si="0"/>
        <v>0</v>
      </c>
      <c r="P8" s="25">
        <f t="shared" si="0"/>
        <v>18</v>
      </c>
      <c r="Q8" s="25">
        <f t="shared" si="0"/>
        <v>135</v>
      </c>
      <c r="R8" s="25">
        <f t="shared" si="0"/>
        <v>5</v>
      </c>
      <c r="S8" s="25">
        <f t="shared" si="0"/>
        <v>0</v>
      </c>
      <c r="T8" s="25">
        <f t="shared" si="0"/>
        <v>1</v>
      </c>
      <c r="U8" s="26">
        <f t="shared" si="0"/>
        <v>0</v>
      </c>
      <c r="V8" s="24">
        <f>W8+X8</f>
        <v>2001</v>
      </c>
      <c r="W8" s="25">
        <f>W9+W25</f>
        <v>1052</v>
      </c>
      <c r="X8" s="26">
        <f>X9+X25</f>
        <v>949</v>
      </c>
      <c r="Y8" s="27">
        <f>Y9+Y25</f>
        <v>670</v>
      </c>
    </row>
    <row r="9" spans="1:25" s="3" customFormat="1" ht="18.75" customHeight="1" thickBot="1">
      <c r="A9" s="102" t="s">
        <v>53</v>
      </c>
      <c r="B9" s="103"/>
      <c r="C9" s="103"/>
      <c r="D9" s="104"/>
      <c r="E9" s="6">
        <f>SUM(E10)</f>
        <v>70</v>
      </c>
      <c r="F9" s="6">
        <f aca="true" t="shared" si="1" ref="F9:Y9">F10</f>
        <v>20</v>
      </c>
      <c r="G9" s="7">
        <f t="shared" si="1"/>
        <v>14</v>
      </c>
      <c r="H9" s="7">
        <f t="shared" si="1"/>
        <v>2</v>
      </c>
      <c r="I9" s="7">
        <f t="shared" si="1"/>
        <v>4</v>
      </c>
      <c r="J9" s="7">
        <f t="shared" si="1"/>
        <v>0</v>
      </c>
      <c r="K9" s="8">
        <f t="shared" si="1"/>
        <v>0</v>
      </c>
      <c r="L9" s="6">
        <f t="shared" si="1"/>
        <v>29</v>
      </c>
      <c r="M9" s="7">
        <f t="shared" si="1"/>
        <v>27</v>
      </c>
      <c r="N9" s="7">
        <f t="shared" si="1"/>
        <v>2</v>
      </c>
      <c r="O9" s="7">
        <f t="shared" si="1"/>
        <v>0</v>
      </c>
      <c r="P9" s="7">
        <f t="shared" si="1"/>
        <v>0</v>
      </c>
      <c r="Q9" s="7">
        <f t="shared" si="1"/>
        <v>0</v>
      </c>
      <c r="R9" s="7">
        <f t="shared" si="1"/>
        <v>0</v>
      </c>
      <c r="S9" s="7">
        <f t="shared" si="1"/>
        <v>0</v>
      </c>
      <c r="T9" s="7">
        <f t="shared" si="1"/>
        <v>0</v>
      </c>
      <c r="U9" s="8">
        <f t="shared" si="1"/>
        <v>0</v>
      </c>
      <c r="V9" s="6">
        <f>SUM(W9:X9)</f>
        <v>61</v>
      </c>
      <c r="W9" s="7">
        <f t="shared" si="1"/>
        <v>55</v>
      </c>
      <c r="X9" s="8">
        <f t="shared" si="1"/>
        <v>6</v>
      </c>
      <c r="Y9" s="9">
        <f t="shared" si="1"/>
        <v>20</v>
      </c>
    </row>
    <row r="10" spans="1:27" s="46" customFormat="1" ht="18.75" customHeight="1">
      <c r="A10" s="85" t="s">
        <v>21</v>
      </c>
      <c r="B10" s="118" t="s">
        <v>22</v>
      </c>
      <c r="C10" s="118"/>
      <c r="D10" s="119"/>
      <c r="E10" s="10">
        <f>SUM(E11:E24)</f>
        <v>70</v>
      </c>
      <c r="F10" s="10">
        <f aca="true" t="shared" si="2" ref="F10:Y10">SUM(F11:F24)</f>
        <v>20</v>
      </c>
      <c r="G10" s="11">
        <f t="shared" si="2"/>
        <v>14</v>
      </c>
      <c r="H10" s="11">
        <f t="shared" si="2"/>
        <v>2</v>
      </c>
      <c r="I10" s="11">
        <f t="shared" si="2"/>
        <v>4</v>
      </c>
      <c r="J10" s="12">
        <f t="shared" si="2"/>
        <v>0</v>
      </c>
      <c r="K10" s="13">
        <f t="shared" si="2"/>
        <v>0</v>
      </c>
      <c r="L10" s="10">
        <f t="shared" si="2"/>
        <v>29</v>
      </c>
      <c r="M10" s="11">
        <f t="shared" si="2"/>
        <v>27</v>
      </c>
      <c r="N10" s="11">
        <f t="shared" si="2"/>
        <v>2</v>
      </c>
      <c r="O10" s="11">
        <f t="shared" si="2"/>
        <v>0</v>
      </c>
      <c r="P10" s="11">
        <f t="shared" si="2"/>
        <v>0</v>
      </c>
      <c r="Q10" s="11">
        <f t="shared" si="2"/>
        <v>0</v>
      </c>
      <c r="R10" s="11">
        <f t="shared" si="2"/>
        <v>0</v>
      </c>
      <c r="S10" s="11">
        <f t="shared" si="2"/>
        <v>0</v>
      </c>
      <c r="T10" s="28">
        <f t="shared" si="2"/>
        <v>0</v>
      </c>
      <c r="U10" s="21">
        <f t="shared" si="2"/>
        <v>0</v>
      </c>
      <c r="V10" s="10">
        <f>SUM(W10:X10)</f>
        <v>61</v>
      </c>
      <c r="W10" s="11">
        <f t="shared" si="2"/>
        <v>55</v>
      </c>
      <c r="X10" s="15">
        <f t="shared" si="2"/>
        <v>6</v>
      </c>
      <c r="Y10" s="14">
        <f t="shared" si="2"/>
        <v>20</v>
      </c>
      <c r="Z10" s="3"/>
      <c r="AA10" s="3"/>
    </row>
    <row r="11" spans="1:27" s="46" customFormat="1" ht="18.75" customHeight="1">
      <c r="A11" s="86"/>
      <c r="B11" s="94" t="s">
        <v>23</v>
      </c>
      <c r="C11" s="89" t="s">
        <v>24</v>
      </c>
      <c r="D11" s="90"/>
      <c r="E11" s="47">
        <v>9</v>
      </c>
      <c r="F11" s="30">
        <f>G11+H11+I11+J11+K11</f>
        <v>2</v>
      </c>
      <c r="G11" s="22">
        <v>2</v>
      </c>
      <c r="H11" s="22"/>
      <c r="I11" s="22"/>
      <c r="J11" s="51"/>
      <c r="K11" s="31"/>
      <c r="L11" s="32">
        <f>SUM(M11:U11)</f>
        <v>5</v>
      </c>
      <c r="M11" s="59">
        <v>4</v>
      </c>
      <c r="N11" s="55">
        <v>1</v>
      </c>
      <c r="O11" s="56"/>
      <c r="P11" s="55"/>
      <c r="Q11" s="22"/>
      <c r="R11" s="22"/>
      <c r="S11" s="22"/>
      <c r="T11" s="22"/>
      <c r="U11" s="31"/>
      <c r="V11" s="30">
        <f>SUM(W11:X11)</f>
        <v>6</v>
      </c>
      <c r="W11" s="55">
        <v>6</v>
      </c>
      <c r="X11" s="72"/>
      <c r="Y11" s="64">
        <v>2</v>
      </c>
      <c r="Z11" s="3"/>
      <c r="AA11" s="3"/>
    </row>
    <row r="12" spans="1:27" s="46" customFormat="1" ht="16.5" customHeight="1">
      <c r="A12" s="86"/>
      <c r="B12" s="94"/>
      <c r="C12" s="98" t="s">
        <v>25</v>
      </c>
      <c r="D12" s="99"/>
      <c r="E12" s="47">
        <v>0</v>
      </c>
      <c r="F12" s="16">
        <f>G12+H12+I12+J12+K12</f>
        <v>0</v>
      </c>
      <c r="G12" s="17"/>
      <c r="H12" s="17"/>
      <c r="I12" s="50"/>
      <c r="J12" s="50"/>
      <c r="K12" s="18"/>
      <c r="L12" s="16">
        <f>SUM(M12:U12)</f>
        <v>0</v>
      </c>
      <c r="M12" s="58"/>
      <c r="N12" s="22"/>
      <c r="O12" s="54"/>
      <c r="P12" s="20"/>
      <c r="Q12" s="17"/>
      <c r="R12" s="17"/>
      <c r="S12" s="17"/>
      <c r="T12" s="17"/>
      <c r="U12" s="18"/>
      <c r="V12" s="30">
        <f aca="true" t="shared" si="3" ref="V12:V24">SUM(W12:X12)</f>
        <v>0</v>
      </c>
      <c r="W12" s="20"/>
      <c r="X12" s="41"/>
      <c r="Y12" s="65"/>
      <c r="Z12" s="3"/>
      <c r="AA12" s="3"/>
    </row>
    <row r="13" spans="1:27" s="46" customFormat="1" ht="18.75" customHeight="1">
      <c r="A13" s="86"/>
      <c r="B13" s="95"/>
      <c r="C13" s="75" t="s">
        <v>26</v>
      </c>
      <c r="D13" s="76"/>
      <c r="E13" s="47">
        <v>4</v>
      </c>
      <c r="F13" s="16">
        <f aca="true" t="shared" si="4" ref="F13:F24">G13+H13+I13+J13+K13</f>
        <v>3</v>
      </c>
      <c r="G13" s="17"/>
      <c r="H13" s="17"/>
      <c r="I13" s="52">
        <v>3</v>
      </c>
      <c r="J13" s="17"/>
      <c r="K13" s="18"/>
      <c r="L13" s="19">
        <f aca="true" t="shared" si="5" ref="L13:L24">SUM(M13:U13)</f>
        <v>2</v>
      </c>
      <c r="M13" s="58">
        <v>2</v>
      </c>
      <c r="N13" s="20"/>
      <c r="O13" s="20"/>
      <c r="P13" s="20"/>
      <c r="Q13" s="17"/>
      <c r="R13" s="17"/>
      <c r="S13" s="17"/>
      <c r="T13" s="17"/>
      <c r="U13" s="18"/>
      <c r="V13" s="30">
        <f t="shared" si="3"/>
        <v>5</v>
      </c>
      <c r="W13" s="20">
        <v>5</v>
      </c>
      <c r="X13" s="41"/>
      <c r="Y13" s="65">
        <v>1</v>
      </c>
      <c r="Z13" s="3"/>
      <c r="AA13" s="33"/>
    </row>
    <row r="14" spans="1:27" s="46" customFormat="1" ht="18.75" customHeight="1">
      <c r="A14" s="86"/>
      <c r="B14" s="95"/>
      <c r="C14" s="92" t="s">
        <v>54</v>
      </c>
      <c r="D14" s="115"/>
      <c r="E14" s="47">
        <v>0</v>
      </c>
      <c r="F14" s="16">
        <f>G14+H14+I14+J14+K14</f>
        <v>0</v>
      </c>
      <c r="G14" s="17"/>
      <c r="H14" s="17"/>
      <c r="I14" s="52"/>
      <c r="J14" s="17"/>
      <c r="K14" s="18"/>
      <c r="L14" s="19">
        <f t="shared" si="5"/>
        <v>0</v>
      </c>
      <c r="M14" s="58"/>
      <c r="N14" s="20"/>
      <c r="O14" s="20"/>
      <c r="P14" s="20"/>
      <c r="Q14" s="17"/>
      <c r="R14" s="17"/>
      <c r="S14" s="17"/>
      <c r="T14" s="17"/>
      <c r="U14" s="18"/>
      <c r="V14" s="30">
        <f t="shared" si="3"/>
        <v>0</v>
      </c>
      <c r="W14" s="20"/>
      <c r="X14" s="41"/>
      <c r="Y14" s="65"/>
      <c r="Z14" s="3"/>
      <c r="AA14" s="3"/>
    </row>
    <row r="15" spans="1:27" s="46" customFormat="1" ht="18.75" customHeight="1">
      <c r="A15" s="86"/>
      <c r="B15" s="95"/>
      <c r="C15" s="96" t="s">
        <v>27</v>
      </c>
      <c r="D15" s="97"/>
      <c r="E15" s="47">
        <v>4</v>
      </c>
      <c r="F15" s="16">
        <f t="shared" si="4"/>
        <v>1</v>
      </c>
      <c r="G15" s="17">
        <v>1</v>
      </c>
      <c r="H15" s="17"/>
      <c r="I15" s="52"/>
      <c r="J15" s="17"/>
      <c r="K15" s="18"/>
      <c r="L15" s="19">
        <f t="shared" si="5"/>
        <v>2</v>
      </c>
      <c r="M15" s="58">
        <v>1</v>
      </c>
      <c r="N15" s="20">
        <v>1</v>
      </c>
      <c r="O15" s="20"/>
      <c r="P15" s="20"/>
      <c r="Q15" s="17"/>
      <c r="R15" s="17"/>
      <c r="S15" s="17"/>
      <c r="T15" s="17"/>
      <c r="U15" s="18"/>
      <c r="V15" s="30">
        <f t="shared" si="3"/>
        <v>3</v>
      </c>
      <c r="W15" s="20">
        <v>3</v>
      </c>
      <c r="X15" s="41"/>
      <c r="Y15" s="65">
        <v>1</v>
      </c>
      <c r="Z15" s="3"/>
      <c r="AA15" s="3"/>
    </row>
    <row r="16" spans="1:27" s="46" customFormat="1" ht="18.75" customHeight="1">
      <c r="A16" s="86"/>
      <c r="B16" s="95"/>
      <c r="C16" s="93" t="s">
        <v>28</v>
      </c>
      <c r="D16" s="35" t="s">
        <v>29</v>
      </c>
      <c r="E16" s="47">
        <v>0</v>
      </c>
      <c r="F16" s="16">
        <f t="shared" si="4"/>
        <v>0</v>
      </c>
      <c r="G16" s="17"/>
      <c r="H16" s="17"/>
      <c r="I16" s="52"/>
      <c r="J16" s="17"/>
      <c r="K16" s="18"/>
      <c r="L16" s="19">
        <f t="shared" si="5"/>
        <v>0</v>
      </c>
      <c r="M16" s="58"/>
      <c r="N16" s="20"/>
      <c r="O16" s="20"/>
      <c r="P16" s="20"/>
      <c r="Q16" s="17"/>
      <c r="R16" s="17"/>
      <c r="S16" s="17"/>
      <c r="T16" s="17"/>
      <c r="U16" s="18"/>
      <c r="V16" s="30">
        <f t="shared" si="3"/>
        <v>0</v>
      </c>
      <c r="W16" s="20"/>
      <c r="X16" s="41"/>
      <c r="Y16" s="65"/>
      <c r="Z16" s="3"/>
      <c r="AA16" s="3"/>
    </row>
    <row r="17" spans="1:27" s="46" customFormat="1" ht="18.75" customHeight="1">
      <c r="A17" s="86"/>
      <c r="B17" s="95"/>
      <c r="C17" s="94"/>
      <c r="D17" s="35" t="s">
        <v>30</v>
      </c>
      <c r="E17" s="47">
        <v>23</v>
      </c>
      <c r="F17" s="16">
        <f t="shared" si="4"/>
        <v>5</v>
      </c>
      <c r="G17" s="17">
        <v>4</v>
      </c>
      <c r="H17" s="17"/>
      <c r="I17" s="52">
        <v>1</v>
      </c>
      <c r="J17" s="17"/>
      <c r="K17" s="18"/>
      <c r="L17" s="19">
        <f t="shared" si="5"/>
        <v>9</v>
      </c>
      <c r="M17" s="58">
        <v>9</v>
      </c>
      <c r="N17" s="20"/>
      <c r="O17" s="20"/>
      <c r="P17" s="20"/>
      <c r="Q17" s="69"/>
      <c r="R17" s="17"/>
      <c r="S17" s="17"/>
      <c r="T17" s="17"/>
      <c r="U17" s="18"/>
      <c r="V17" s="30">
        <f t="shared" si="3"/>
        <v>19</v>
      </c>
      <c r="W17" s="20">
        <v>17</v>
      </c>
      <c r="X17" s="41">
        <v>2</v>
      </c>
      <c r="Y17" s="65">
        <v>9</v>
      </c>
      <c r="Z17" s="3"/>
      <c r="AA17" s="33"/>
    </row>
    <row r="18" spans="1:27" s="46" customFormat="1" ht="18.75" customHeight="1">
      <c r="A18" s="86"/>
      <c r="B18" s="95"/>
      <c r="C18" s="95"/>
      <c r="D18" s="35" t="s">
        <v>31</v>
      </c>
      <c r="E18" s="47">
        <v>7</v>
      </c>
      <c r="F18" s="16">
        <f t="shared" si="4"/>
        <v>4</v>
      </c>
      <c r="G18" s="17">
        <v>4</v>
      </c>
      <c r="H18" s="17"/>
      <c r="I18" s="52"/>
      <c r="J18" s="17"/>
      <c r="K18" s="18"/>
      <c r="L18" s="19">
        <f t="shared" si="5"/>
        <v>4</v>
      </c>
      <c r="M18" s="58">
        <v>4</v>
      </c>
      <c r="N18" s="20"/>
      <c r="O18" s="20"/>
      <c r="P18" s="20"/>
      <c r="Q18" s="17"/>
      <c r="R18" s="17"/>
      <c r="S18" s="17"/>
      <c r="T18" s="17"/>
      <c r="U18" s="18"/>
      <c r="V18" s="30">
        <f t="shared" si="3"/>
        <v>7</v>
      </c>
      <c r="W18" s="20">
        <v>7</v>
      </c>
      <c r="X18" s="41"/>
      <c r="Y18" s="65">
        <v>3</v>
      </c>
      <c r="Z18" s="3"/>
      <c r="AA18" s="33"/>
    </row>
    <row r="19" spans="1:27" s="46" customFormat="1" ht="18.75" customHeight="1">
      <c r="A19" s="86"/>
      <c r="B19" s="75" t="s">
        <v>32</v>
      </c>
      <c r="C19" s="75"/>
      <c r="D19" s="76"/>
      <c r="E19" s="47">
        <v>0</v>
      </c>
      <c r="F19" s="16">
        <f t="shared" si="4"/>
        <v>0</v>
      </c>
      <c r="G19" s="17"/>
      <c r="H19" s="17"/>
      <c r="I19" s="17"/>
      <c r="J19" s="17"/>
      <c r="K19" s="18"/>
      <c r="L19" s="19">
        <f t="shared" si="5"/>
        <v>0</v>
      </c>
      <c r="M19" s="58"/>
      <c r="N19" s="20"/>
      <c r="O19" s="20"/>
      <c r="P19" s="20"/>
      <c r="Q19" s="17"/>
      <c r="R19" s="17"/>
      <c r="S19" s="17"/>
      <c r="T19" s="17"/>
      <c r="U19" s="18"/>
      <c r="V19" s="30">
        <f t="shared" si="3"/>
        <v>0</v>
      </c>
      <c r="W19" s="20"/>
      <c r="X19" s="41"/>
      <c r="Y19" s="65"/>
      <c r="Z19" s="3"/>
      <c r="AA19" s="3"/>
    </row>
    <row r="20" spans="1:27" s="46" customFormat="1" ht="18" customHeight="1">
      <c r="A20" s="86"/>
      <c r="B20" s="87" t="s">
        <v>33</v>
      </c>
      <c r="C20" s="91" t="s">
        <v>34</v>
      </c>
      <c r="D20" s="92"/>
      <c r="E20" s="47">
        <v>7</v>
      </c>
      <c r="F20" s="30">
        <f t="shared" si="4"/>
        <v>0</v>
      </c>
      <c r="G20" s="22"/>
      <c r="H20" s="22"/>
      <c r="I20" s="22"/>
      <c r="J20" s="22"/>
      <c r="K20" s="31"/>
      <c r="L20" s="32">
        <f t="shared" si="5"/>
        <v>2</v>
      </c>
      <c r="M20" s="58">
        <v>2</v>
      </c>
      <c r="N20" s="55"/>
      <c r="O20" s="55"/>
      <c r="P20" s="55"/>
      <c r="Q20" s="22"/>
      <c r="R20" s="22"/>
      <c r="S20" s="22"/>
      <c r="T20" s="22"/>
      <c r="U20" s="31"/>
      <c r="V20" s="30">
        <f t="shared" si="3"/>
        <v>5</v>
      </c>
      <c r="W20" s="55">
        <v>5</v>
      </c>
      <c r="X20" s="72"/>
      <c r="Y20" s="64">
        <v>2</v>
      </c>
      <c r="Z20" s="3"/>
      <c r="AA20" s="33"/>
    </row>
    <row r="21" spans="1:27" s="46" customFormat="1" ht="18.75" customHeight="1">
      <c r="A21" s="86"/>
      <c r="B21" s="87"/>
      <c r="C21" s="100" t="s">
        <v>25</v>
      </c>
      <c r="D21" s="101"/>
      <c r="E21" s="47">
        <v>0</v>
      </c>
      <c r="F21" s="30">
        <f t="shared" si="4"/>
        <v>2</v>
      </c>
      <c r="G21" s="17"/>
      <c r="H21" s="17">
        <v>2</v>
      </c>
      <c r="I21" s="17"/>
      <c r="J21" s="17"/>
      <c r="K21" s="18"/>
      <c r="L21" s="16">
        <f t="shared" si="5"/>
        <v>0</v>
      </c>
      <c r="M21" s="58"/>
      <c r="N21" s="20"/>
      <c r="O21" s="20"/>
      <c r="P21" s="20"/>
      <c r="Q21" s="17"/>
      <c r="R21" s="17"/>
      <c r="S21" s="17"/>
      <c r="T21" s="17"/>
      <c r="U21" s="18"/>
      <c r="V21" s="30">
        <f t="shared" si="3"/>
        <v>2</v>
      </c>
      <c r="W21" s="20"/>
      <c r="X21" s="41">
        <v>2</v>
      </c>
      <c r="Y21" s="65"/>
      <c r="Z21" s="3"/>
      <c r="AA21" s="3"/>
    </row>
    <row r="22" spans="1:27" s="46" customFormat="1" ht="18.75" customHeight="1">
      <c r="A22" s="86"/>
      <c r="B22" s="88"/>
      <c r="C22" s="75" t="s">
        <v>35</v>
      </c>
      <c r="D22" s="76"/>
      <c r="E22" s="47">
        <v>7</v>
      </c>
      <c r="F22" s="16">
        <f t="shared" si="4"/>
        <v>3</v>
      </c>
      <c r="G22" s="17">
        <v>3</v>
      </c>
      <c r="H22" s="17"/>
      <c r="I22" s="17"/>
      <c r="J22" s="17"/>
      <c r="K22" s="18"/>
      <c r="L22" s="19">
        <f t="shared" si="5"/>
        <v>2</v>
      </c>
      <c r="M22" s="58">
        <v>2</v>
      </c>
      <c r="N22" s="54"/>
      <c r="O22" s="54"/>
      <c r="P22" s="20"/>
      <c r="Q22" s="17"/>
      <c r="R22" s="17"/>
      <c r="S22" s="17"/>
      <c r="T22" s="17"/>
      <c r="U22" s="18"/>
      <c r="V22" s="30">
        <f t="shared" si="3"/>
        <v>8</v>
      </c>
      <c r="W22" s="20">
        <v>8</v>
      </c>
      <c r="X22" s="41"/>
      <c r="Y22" s="65">
        <v>2</v>
      </c>
      <c r="Z22" s="3"/>
      <c r="AA22" s="33"/>
    </row>
    <row r="23" spans="1:27" s="46" customFormat="1" ht="18.75" customHeight="1">
      <c r="A23" s="86"/>
      <c r="B23" s="88"/>
      <c r="C23" s="75" t="s">
        <v>36</v>
      </c>
      <c r="D23" s="76"/>
      <c r="E23" s="47">
        <v>0</v>
      </c>
      <c r="F23" s="16">
        <f t="shared" si="4"/>
        <v>0</v>
      </c>
      <c r="G23" s="17"/>
      <c r="H23" s="17"/>
      <c r="I23" s="50"/>
      <c r="J23" s="50"/>
      <c r="K23" s="18"/>
      <c r="L23" s="19">
        <f t="shared" si="5"/>
        <v>0</v>
      </c>
      <c r="M23" s="58"/>
      <c r="N23" s="54"/>
      <c r="O23" s="54"/>
      <c r="P23" s="20"/>
      <c r="Q23" s="17"/>
      <c r="R23" s="17"/>
      <c r="S23" s="17"/>
      <c r="T23" s="17"/>
      <c r="U23" s="18"/>
      <c r="V23" s="30">
        <f t="shared" si="3"/>
        <v>0</v>
      </c>
      <c r="W23" s="20"/>
      <c r="X23" s="41"/>
      <c r="Y23" s="65"/>
      <c r="Z23" s="3"/>
      <c r="AA23" s="3"/>
    </row>
    <row r="24" spans="1:27" s="46" customFormat="1" ht="18.75" customHeight="1" thickBot="1">
      <c r="A24" s="86"/>
      <c r="B24" s="75" t="s">
        <v>37</v>
      </c>
      <c r="C24" s="75"/>
      <c r="D24" s="76"/>
      <c r="E24" s="48">
        <v>9</v>
      </c>
      <c r="F24" s="16">
        <f t="shared" si="4"/>
        <v>0</v>
      </c>
      <c r="G24" s="17"/>
      <c r="H24" s="17"/>
      <c r="I24" s="17"/>
      <c r="J24" s="50"/>
      <c r="K24" s="18"/>
      <c r="L24" s="19">
        <f t="shared" si="5"/>
        <v>3</v>
      </c>
      <c r="M24" s="60">
        <v>3</v>
      </c>
      <c r="N24" s="20"/>
      <c r="O24" s="20"/>
      <c r="P24" s="20"/>
      <c r="Q24" s="17"/>
      <c r="R24" s="17"/>
      <c r="S24" s="17"/>
      <c r="T24" s="17"/>
      <c r="U24" s="18"/>
      <c r="V24" s="30">
        <f t="shared" si="3"/>
        <v>6</v>
      </c>
      <c r="W24" s="20">
        <v>4</v>
      </c>
      <c r="X24" s="41">
        <v>2</v>
      </c>
      <c r="Y24" s="65"/>
      <c r="Z24" s="3"/>
      <c r="AA24" s="33"/>
    </row>
    <row r="25" spans="1:25" s="3" customFormat="1" ht="18.75" customHeight="1" thickBot="1">
      <c r="A25" s="102" t="s">
        <v>38</v>
      </c>
      <c r="B25" s="103"/>
      <c r="C25" s="103"/>
      <c r="D25" s="104"/>
      <c r="E25" s="6">
        <f>E26+E33+E38+E39</f>
        <v>2170</v>
      </c>
      <c r="F25" s="6">
        <f aca="true" t="shared" si="6" ref="F25:L25">F26+F33+F38+F39</f>
        <v>961</v>
      </c>
      <c r="G25" s="29">
        <f t="shared" si="6"/>
        <v>387</v>
      </c>
      <c r="H25" s="7">
        <f t="shared" si="6"/>
        <v>574</v>
      </c>
      <c r="I25" s="7">
        <f t="shared" si="6"/>
        <v>0</v>
      </c>
      <c r="J25" s="7">
        <f t="shared" si="6"/>
        <v>0</v>
      </c>
      <c r="K25" s="8">
        <f t="shared" si="6"/>
        <v>0</v>
      </c>
      <c r="L25" s="34">
        <f t="shared" si="6"/>
        <v>1191</v>
      </c>
      <c r="M25" s="7">
        <f aca="true" t="shared" si="7" ref="M25:U25">M26+M33+M38+M39</f>
        <v>1026</v>
      </c>
      <c r="N25" s="7">
        <f t="shared" si="7"/>
        <v>6</v>
      </c>
      <c r="O25" s="7">
        <f t="shared" si="7"/>
        <v>0</v>
      </c>
      <c r="P25" s="7">
        <f t="shared" si="7"/>
        <v>18</v>
      </c>
      <c r="Q25" s="7">
        <f t="shared" si="7"/>
        <v>135</v>
      </c>
      <c r="R25" s="7">
        <f t="shared" si="7"/>
        <v>5</v>
      </c>
      <c r="S25" s="7">
        <f t="shared" si="7"/>
        <v>0</v>
      </c>
      <c r="T25" s="7">
        <f t="shared" si="7"/>
        <v>1</v>
      </c>
      <c r="U25" s="8">
        <f t="shared" si="7"/>
        <v>0</v>
      </c>
      <c r="V25" s="34">
        <f>SUM(W25:X25)</f>
        <v>1940</v>
      </c>
      <c r="W25" s="7">
        <f>W26+W33+W38+W39</f>
        <v>997</v>
      </c>
      <c r="X25" s="8">
        <f>X26+X33+X38+X39</f>
        <v>943</v>
      </c>
      <c r="Y25" s="9">
        <f>Y26+Y33+Y38+Y39</f>
        <v>650</v>
      </c>
    </row>
    <row r="26" spans="1:25" s="3" customFormat="1" ht="18.75" customHeight="1">
      <c r="A26" s="79" t="s">
        <v>39</v>
      </c>
      <c r="B26" s="81" t="s">
        <v>17</v>
      </c>
      <c r="C26" s="81"/>
      <c r="D26" s="82"/>
      <c r="E26" s="19">
        <f>SUM(E27:E32)</f>
        <v>2072</v>
      </c>
      <c r="F26" s="10">
        <f aca="true" t="shared" si="8" ref="F26:K26">SUM(F27:F32)</f>
        <v>899</v>
      </c>
      <c r="G26" s="11">
        <f t="shared" si="8"/>
        <v>334</v>
      </c>
      <c r="H26" s="11">
        <f t="shared" si="8"/>
        <v>565</v>
      </c>
      <c r="I26" s="11">
        <f t="shared" si="8"/>
        <v>0</v>
      </c>
      <c r="J26" s="11">
        <f t="shared" si="8"/>
        <v>0</v>
      </c>
      <c r="K26" s="21">
        <f t="shared" si="8"/>
        <v>0</v>
      </c>
      <c r="L26" s="10">
        <f>SUM(L27:L32)</f>
        <v>1137</v>
      </c>
      <c r="M26" s="11">
        <f aca="true" t="shared" si="9" ref="M26:U26">SUM(M27:M32)</f>
        <v>978</v>
      </c>
      <c r="N26" s="11">
        <f t="shared" si="9"/>
        <v>5</v>
      </c>
      <c r="O26" s="11">
        <f t="shared" si="9"/>
        <v>0</v>
      </c>
      <c r="P26" s="11">
        <f t="shared" si="9"/>
        <v>17</v>
      </c>
      <c r="Q26" s="11">
        <f t="shared" si="9"/>
        <v>132</v>
      </c>
      <c r="R26" s="11">
        <f t="shared" si="9"/>
        <v>5</v>
      </c>
      <c r="S26" s="11">
        <f t="shared" si="9"/>
        <v>0</v>
      </c>
      <c r="T26" s="11">
        <f t="shared" si="9"/>
        <v>0</v>
      </c>
      <c r="U26" s="21">
        <f t="shared" si="9"/>
        <v>0</v>
      </c>
      <c r="V26" s="19">
        <f>SUM(W26:X26)</f>
        <v>1834</v>
      </c>
      <c r="W26" s="11">
        <f>SUM(W27:W32)</f>
        <v>909</v>
      </c>
      <c r="X26" s="15">
        <f>SUM(X27:X32)</f>
        <v>925</v>
      </c>
      <c r="Y26" s="14">
        <f>SUM(Y27:Y32)</f>
        <v>635</v>
      </c>
    </row>
    <row r="27" spans="1:25" s="3" customFormat="1" ht="18.75" customHeight="1">
      <c r="A27" s="80"/>
      <c r="B27" s="83" t="s">
        <v>40</v>
      </c>
      <c r="C27" s="83"/>
      <c r="D27" s="73"/>
      <c r="E27" s="47">
        <v>2072</v>
      </c>
      <c r="F27" s="19">
        <f aca="true" t="shared" si="10" ref="F27:F32">G27+H27+I27+J27+K27</f>
        <v>899</v>
      </c>
      <c r="G27" s="17">
        <v>334</v>
      </c>
      <c r="H27" s="17">
        <v>565</v>
      </c>
      <c r="I27" s="17"/>
      <c r="J27" s="17"/>
      <c r="K27" s="18"/>
      <c r="L27" s="19">
        <f>SUM(M27:U27)</f>
        <v>1137</v>
      </c>
      <c r="M27" s="61">
        <v>978</v>
      </c>
      <c r="N27" s="20">
        <v>5</v>
      </c>
      <c r="O27" s="20"/>
      <c r="P27" s="17">
        <v>17</v>
      </c>
      <c r="Q27" s="17">
        <v>132</v>
      </c>
      <c r="R27" s="17">
        <v>5</v>
      </c>
      <c r="S27" s="17"/>
      <c r="T27" s="17"/>
      <c r="U27" s="18"/>
      <c r="V27" s="19">
        <f>SUM(W27:X27)</f>
        <v>1834</v>
      </c>
      <c r="W27" s="17">
        <v>909</v>
      </c>
      <c r="X27" s="18">
        <v>925</v>
      </c>
      <c r="Y27" s="65">
        <v>635</v>
      </c>
    </row>
    <row r="28" spans="1:25" s="3" customFormat="1" ht="18.75" customHeight="1">
      <c r="A28" s="80"/>
      <c r="B28" s="83" t="s">
        <v>41</v>
      </c>
      <c r="C28" s="83"/>
      <c r="D28" s="73"/>
      <c r="E28" s="47">
        <v>0</v>
      </c>
      <c r="F28" s="19">
        <f t="shared" si="10"/>
        <v>0</v>
      </c>
      <c r="G28" s="17"/>
      <c r="H28" s="17"/>
      <c r="I28" s="17"/>
      <c r="J28" s="50"/>
      <c r="K28" s="18"/>
      <c r="L28" s="19">
        <f aca="true" t="shared" si="11" ref="L28:L32">SUM(M28:U28)</f>
        <v>0</v>
      </c>
      <c r="M28" s="61"/>
      <c r="N28" s="54"/>
      <c r="O28" s="54"/>
      <c r="P28" s="17"/>
      <c r="Q28" s="17"/>
      <c r="R28" s="17"/>
      <c r="S28" s="17"/>
      <c r="T28" s="17"/>
      <c r="U28" s="18"/>
      <c r="V28" s="19">
        <f>W28+X28</f>
        <v>0</v>
      </c>
      <c r="W28" s="17"/>
      <c r="X28" s="18"/>
      <c r="Y28" s="65"/>
    </row>
    <row r="29" spans="1:25" s="3" customFormat="1" ht="18.75" customHeight="1">
      <c r="A29" s="80"/>
      <c r="B29" s="83" t="s">
        <v>42</v>
      </c>
      <c r="C29" s="83"/>
      <c r="D29" s="73"/>
      <c r="E29" s="47">
        <v>0</v>
      </c>
      <c r="F29" s="19">
        <f t="shared" si="10"/>
        <v>0</v>
      </c>
      <c r="G29" s="17"/>
      <c r="H29" s="17"/>
      <c r="I29" s="17"/>
      <c r="J29" s="50"/>
      <c r="K29" s="18"/>
      <c r="L29" s="19">
        <f t="shared" si="11"/>
        <v>0</v>
      </c>
      <c r="M29" s="61"/>
      <c r="N29" s="54"/>
      <c r="O29" s="54"/>
      <c r="P29" s="17"/>
      <c r="Q29" s="17"/>
      <c r="R29" s="17"/>
      <c r="S29" s="17"/>
      <c r="T29" s="17"/>
      <c r="U29" s="18"/>
      <c r="V29" s="19">
        <f>W29+X29</f>
        <v>0</v>
      </c>
      <c r="W29" s="17"/>
      <c r="X29" s="18"/>
      <c r="Y29" s="65"/>
    </row>
    <row r="30" spans="1:25" s="3" customFormat="1" ht="18.75" customHeight="1">
      <c r="A30" s="80"/>
      <c r="B30" s="83" t="s">
        <v>43</v>
      </c>
      <c r="C30" s="83"/>
      <c r="D30" s="73"/>
      <c r="E30" s="47">
        <v>0</v>
      </c>
      <c r="F30" s="19">
        <f t="shared" si="10"/>
        <v>0</v>
      </c>
      <c r="G30" s="17"/>
      <c r="H30" s="17"/>
      <c r="I30" s="17"/>
      <c r="J30" s="50"/>
      <c r="K30" s="18"/>
      <c r="L30" s="19">
        <f t="shared" si="11"/>
        <v>0</v>
      </c>
      <c r="M30" s="61"/>
      <c r="N30" s="57"/>
      <c r="O30" s="57"/>
      <c r="P30" s="17"/>
      <c r="Q30" s="17"/>
      <c r="R30" s="17"/>
      <c r="S30" s="17"/>
      <c r="T30" s="17"/>
      <c r="U30" s="18"/>
      <c r="V30" s="19">
        <f>W30+X30</f>
        <v>0</v>
      </c>
      <c r="W30" s="17"/>
      <c r="X30" s="18"/>
      <c r="Y30" s="65"/>
    </row>
    <row r="31" spans="1:25" s="3" customFormat="1" ht="18.75" customHeight="1">
      <c r="A31" s="80"/>
      <c r="B31" s="83" t="s">
        <v>44</v>
      </c>
      <c r="C31" s="83"/>
      <c r="D31" s="73"/>
      <c r="E31" s="47">
        <v>0</v>
      </c>
      <c r="F31" s="19">
        <f t="shared" si="10"/>
        <v>0</v>
      </c>
      <c r="G31" s="17"/>
      <c r="H31" s="17"/>
      <c r="I31" s="17"/>
      <c r="J31" s="50"/>
      <c r="K31" s="18"/>
      <c r="L31" s="19">
        <f t="shared" si="11"/>
        <v>0</v>
      </c>
      <c r="M31" s="61"/>
      <c r="N31" s="54"/>
      <c r="O31" s="54"/>
      <c r="P31" s="17"/>
      <c r="Q31" s="17"/>
      <c r="R31" s="17"/>
      <c r="S31" s="17"/>
      <c r="T31" s="17"/>
      <c r="U31" s="18"/>
      <c r="V31" s="19">
        <f>W31+X31</f>
        <v>0</v>
      </c>
      <c r="W31" s="17"/>
      <c r="X31" s="18"/>
      <c r="Y31" s="65"/>
    </row>
    <row r="32" spans="1:25" s="3" customFormat="1" ht="18.75" customHeight="1">
      <c r="A32" s="80"/>
      <c r="B32" s="83" t="s">
        <v>45</v>
      </c>
      <c r="C32" s="83"/>
      <c r="D32" s="73"/>
      <c r="E32" s="47">
        <v>0</v>
      </c>
      <c r="F32" s="19">
        <f t="shared" si="10"/>
        <v>0</v>
      </c>
      <c r="G32" s="22"/>
      <c r="H32" s="22"/>
      <c r="I32" s="51"/>
      <c r="J32" s="51"/>
      <c r="K32" s="18"/>
      <c r="L32" s="19">
        <f t="shared" si="11"/>
        <v>0</v>
      </c>
      <c r="M32" s="61"/>
      <c r="N32" s="54"/>
      <c r="O32" s="54"/>
      <c r="P32" s="17"/>
      <c r="Q32" s="17"/>
      <c r="R32" s="17"/>
      <c r="S32" s="17"/>
      <c r="T32" s="17"/>
      <c r="U32" s="18"/>
      <c r="V32" s="19">
        <f>W32+X32</f>
        <v>0</v>
      </c>
      <c r="W32" s="17"/>
      <c r="X32" s="18"/>
      <c r="Y32" s="49"/>
    </row>
    <row r="33" spans="1:25" s="3" customFormat="1" ht="18.75" customHeight="1">
      <c r="A33" s="80" t="s">
        <v>46</v>
      </c>
      <c r="B33" s="83" t="s">
        <v>17</v>
      </c>
      <c r="C33" s="83"/>
      <c r="D33" s="73"/>
      <c r="E33" s="16">
        <f>SUM(E34:E37)</f>
        <v>56</v>
      </c>
      <c r="F33" s="36">
        <f aca="true" t="shared" si="12" ref="F33:L33">SUM(F34:F37)</f>
        <v>25</v>
      </c>
      <c r="G33" s="37">
        <f t="shared" si="12"/>
        <v>23</v>
      </c>
      <c r="H33" s="37">
        <f t="shared" si="12"/>
        <v>2</v>
      </c>
      <c r="I33" s="37">
        <f t="shared" si="12"/>
        <v>0</v>
      </c>
      <c r="J33" s="37">
        <f t="shared" si="12"/>
        <v>0</v>
      </c>
      <c r="K33" s="38">
        <f t="shared" si="12"/>
        <v>0</v>
      </c>
      <c r="L33" s="36">
        <f t="shared" si="12"/>
        <v>30</v>
      </c>
      <c r="M33" s="37">
        <f aca="true" t="shared" si="13" ref="M33:U33">SUM(M34:M37)</f>
        <v>27</v>
      </c>
      <c r="N33" s="37">
        <f t="shared" si="13"/>
        <v>1</v>
      </c>
      <c r="O33" s="37">
        <f t="shared" si="13"/>
        <v>0</v>
      </c>
      <c r="P33" s="37">
        <f t="shared" si="13"/>
        <v>1</v>
      </c>
      <c r="Q33" s="37">
        <f t="shared" si="13"/>
        <v>0</v>
      </c>
      <c r="R33" s="37">
        <f t="shared" si="13"/>
        <v>0</v>
      </c>
      <c r="S33" s="37">
        <f t="shared" si="13"/>
        <v>0</v>
      </c>
      <c r="T33" s="37">
        <f t="shared" si="13"/>
        <v>1</v>
      </c>
      <c r="U33" s="38">
        <f t="shared" si="13"/>
        <v>0</v>
      </c>
      <c r="V33" s="16">
        <f>SUM(V34:V37)</f>
        <v>51</v>
      </c>
      <c r="W33" s="37">
        <f>SUM(W34:W37)</f>
        <v>44</v>
      </c>
      <c r="X33" s="39">
        <f>SUM(X34:X37)</f>
        <v>7</v>
      </c>
      <c r="Y33" s="40">
        <f>SUM(Y34:Y37)</f>
        <v>15</v>
      </c>
    </row>
    <row r="34" spans="1:25" s="3" customFormat="1" ht="18.75" customHeight="1">
      <c r="A34" s="80"/>
      <c r="B34" s="73" t="s">
        <v>47</v>
      </c>
      <c r="C34" s="74"/>
      <c r="D34" s="74"/>
      <c r="E34" s="47">
        <v>34</v>
      </c>
      <c r="F34" s="16">
        <f aca="true" t="shared" si="14" ref="F34:F39">G34+H34+I34+J34+K34</f>
        <v>19</v>
      </c>
      <c r="G34" s="53">
        <v>18</v>
      </c>
      <c r="H34" s="53">
        <v>1</v>
      </c>
      <c r="I34" s="53"/>
      <c r="J34" s="53"/>
      <c r="K34" s="41"/>
      <c r="L34" s="16">
        <f aca="true" t="shared" si="15" ref="L34:L39">SUM(M34:U34)</f>
        <v>18</v>
      </c>
      <c r="M34" s="62">
        <v>17</v>
      </c>
      <c r="N34" s="20"/>
      <c r="O34" s="20"/>
      <c r="P34" s="20"/>
      <c r="Q34" s="20"/>
      <c r="R34" s="20"/>
      <c r="S34" s="20"/>
      <c r="T34" s="20">
        <v>1</v>
      </c>
      <c r="U34" s="41"/>
      <c r="V34" s="19">
        <f aca="true" t="shared" si="16" ref="V34:V39">W34+X34</f>
        <v>35</v>
      </c>
      <c r="W34" s="20">
        <v>32</v>
      </c>
      <c r="X34" s="41">
        <v>3</v>
      </c>
      <c r="Y34" s="66">
        <v>13</v>
      </c>
    </row>
    <row r="35" spans="1:25" s="3" customFormat="1" ht="18.75" customHeight="1">
      <c r="A35" s="80"/>
      <c r="B35" s="83" t="s">
        <v>48</v>
      </c>
      <c r="C35" s="83"/>
      <c r="D35" s="73"/>
      <c r="E35" s="47">
        <v>0</v>
      </c>
      <c r="F35" s="16">
        <f t="shared" si="14"/>
        <v>0</v>
      </c>
      <c r="G35" s="17"/>
      <c r="H35" s="17"/>
      <c r="I35" s="17"/>
      <c r="J35" s="17"/>
      <c r="K35" s="18"/>
      <c r="L35" s="16">
        <f t="shared" si="15"/>
        <v>0</v>
      </c>
      <c r="M35" s="62"/>
      <c r="N35" s="20"/>
      <c r="O35" s="20"/>
      <c r="P35" s="17"/>
      <c r="Q35" s="17"/>
      <c r="R35" s="17"/>
      <c r="S35" s="17"/>
      <c r="T35" s="17"/>
      <c r="U35" s="18"/>
      <c r="V35" s="19">
        <f t="shared" si="16"/>
        <v>0</v>
      </c>
      <c r="W35" s="17"/>
      <c r="X35" s="18"/>
      <c r="Y35" s="65"/>
    </row>
    <row r="36" spans="1:25" s="3" customFormat="1" ht="18.75" customHeight="1">
      <c r="A36" s="80"/>
      <c r="B36" s="75" t="s">
        <v>49</v>
      </c>
      <c r="C36" s="75"/>
      <c r="D36" s="76"/>
      <c r="E36" s="47">
        <v>14</v>
      </c>
      <c r="F36" s="16">
        <f t="shared" si="14"/>
        <v>5</v>
      </c>
      <c r="G36" s="17">
        <v>5</v>
      </c>
      <c r="H36" s="17"/>
      <c r="I36" s="17"/>
      <c r="J36" s="17"/>
      <c r="K36" s="18"/>
      <c r="L36" s="16">
        <f t="shared" si="15"/>
        <v>8</v>
      </c>
      <c r="M36" s="62">
        <v>6</v>
      </c>
      <c r="N36" s="20">
        <v>1</v>
      </c>
      <c r="O36" s="20"/>
      <c r="P36" s="17">
        <v>1</v>
      </c>
      <c r="Q36" s="17"/>
      <c r="R36" s="17"/>
      <c r="S36" s="17"/>
      <c r="T36" s="17"/>
      <c r="U36" s="18"/>
      <c r="V36" s="19">
        <f t="shared" si="16"/>
        <v>11</v>
      </c>
      <c r="W36" s="17">
        <v>9</v>
      </c>
      <c r="X36" s="18">
        <v>2</v>
      </c>
      <c r="Y36" s="65">
        <v>2</v>
      </c>
    </row>
    <row r="37" spans="1:25" s="3" customFormat="1" ht="18.75" customHeight="1">
      <c r="A37" s="80"/>
      <c r="B37" s="75" t="s">
        <v>50</v>
      </c>
      <c r="C37" s="75"/>
      <c r="D37" s="76"/>
      <c r="E37" s="47">
        <v>8</v>
      </c>
      <c r="F37" s="16">
        <f t="shared" si="14"/>
        <v>1</v>
      </c>
      <c r="G37" s="17"/>
      <c r="H37" s="17">
        <v>1</v>
      </c>
      <c r="I37" s="17"/>
      <c r="J37" s="17"/>
      <c r="K37" s="18"/>
      <c r="L37" s="16">
        <f t="shared" si="15"/>
        <v>4</v>
      </c>
      <c r="M37" s="62">
        <v>4</v>
      </c>
      <c r="N37" s="20"/>
      <c r="O37" s="20"/>
      <c r="P37" s="17"/>
      <c r="Q37" s="17"/>
      <c r="R37" s="17"/>
      <c r="S37" s="17"/>
      <c r="T37" s="17"/>
      <c r="U37" s="18"/>
      <c r="V37" s="19">
        <f t="shared" si="16"/>
        <v>5</v>
      </c>
      <c r="W37" s="17">
        <v>3</v>
      </c>
      <c r="X37" s="18">
        <v>2</v>
      </c>
      <c r="Y37" s="65"/>
    </row>
    <row r="38" spans="1:25" s="3" customFormat="1" ht="18.75" customHeight="1">
      <c r="A38" s="84" t="s">
        <v>51</v>
      </c>
      <c r="B38" s="83"/>
      <c r="C38" s="83"/>
      <c r="D38" s="73"/>
      <c r="E38" s="47">
        <v>41</v>
      </c>
      <c r="F38" s="16">
        <f t="shared" si="14"/>
        <v>37</v>
      </c>
      <c r="G38" s="42">
        <v>30</v>
      </c>
      <c r="H38" s="42">
        <v>7</v>
      </c>
      <c r="I38" s="42"/>
      <c r="J38" s="42"/>
      <c r="K38" s="43"/>
      <c r="L38" s="16">
        <f t="shared" si="15"/>
        <v>24</v>
      </c>
      <c r="M38" s="63">
        <v>21</v>
      </c>
      <c r="N38" s="42"/>
      <c r="O38" s="42"/>
      <c r="P38" s="42"/>
      <c r="Q38" s="42">
        <v>3</v>
      </c>
      <c r="R38" s="42"/>
      <c r="S38" s="42"/>
      <c r="T38" s="42"/>
      <c r="U38" s="43"/>
      <c r="V38" s="19">
        <f>SUM(W38:X38)</f>
        <v>54</v>
      </c>
      <c r="W38" s="70">
        <v>43</v>
      </c>
      <c r="X38" s="71">
        <v>11</v>
      </c>
      <c r="Y38" s="67"/>
    </row>
    <row r="39" spans="1:25" s="3" customFormat="1" ht="18.75" customHeight="1" thickBot="1">
      <c r="A39" s="84" t="s">
        <v>52</v>
      </c>
      <c r="B39" s="83"/>
      <c r="C39" s="83"/>
      <c r="D39" s="73"/>
      <c r="E39" s="48">
        <v>1</v>
      </c>
      <c r="F39" s="16">
        <f t="shared" si="14"/>
        <v>0</v>
      </c>
      <c r="G39" s="42"/>
      <c r="H39" s="42"/>
      <c r="I39" s="42"/>
      <c r="J39" s="42"/>
      <c r="K39" s="43"/>
      <c r="L39" s="16">
        <f t="shared" si="15"/>
        <v>0</v>
      </c>
      <c r="M39" s="63"/>
      <c r="N39" s="42"/>
      <c r="O39" s="42"/>
      <c r="P39" s="42"/>
      <c r="Q39" s="42"/>
      <c r="R39" s="42"/>
      <c r="S39" s="42"/>
      <c r="T39" s="42"/>
      <c r="U39" s="43"/>
      <c r="V39" s="19">
        <f t="shared" si="16"/>
        <v>1</v>
      </c>
      <c r="W39" s="42">
        <v>1</v>
      </c>
      <c r="X39" s="43"/>
      <c r="Y39" s="67"/>
    </row>
    <row r="40" spans="1:25" s="33" customFormat="1" ht="14.25" customHeight="1">
      <c r="A40" s="78" t="s">
        <v>56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pans="1:25" s="2" customFormat="1" ht="14.25" customHeight="1">
      <c r="A41" s="77" t="s">
        <v>20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="2" customFormat="1" ht="30" customHeight="1">
      <c r="Y42" s="44"/>
    </row>
    <row r="43" s="2" customFormat="1" ht="30" customHeight="1">
      <c r="Y43" s="44"/>
    </row>
    <row r="44" s="2" customFormat="1" ht="30" customHeight="1">
      <c r="Y44" s="44"/>
    </row>
    <row r="45" s="2" customFormat="1" ht="30" customHeight="1">
      <c r="Y45" s="44"/>
    </row>
  </sheetData>
  <mergeCells count="59">
    <mergeCell ref="A4:Y4"/>
    <mergeCell ref="Y5:Y7"/>
    <mergeCell ref="X6:X7"/>
    <mergeCell ref="A1:Y2"/>
    <mergeCell ref="A3:Y3"/>
    <mergeCell ref="F6:F7"/>
    <mergeCell ref="G6:H6"/>
    <mergeCell ref="I6:I7"/>
    <mergeCell ref="O6:O7"/>
    <mergeCell ref="W6:W7"/>
    <mergeCell ref="V5:X5"/>
    <mergeCell ref="L5:U5"/>
    <mergeCell ref="V6:V7"/>
    <mergeCell ref="M6:M7"/>
    <mergeCell ref="N6:N7"/>
    <mergeCell ref="P6:U6"/>
    <mergeCell ref="L6:L7"/>
    <mergeCell ref="A9:D9"/>
    <mergeCell ref="B10:D10"/>
    <mergeCell ref="F5:K5"/>
    <mergeCell ref="J6:J7"/>
    <mergeCell ref="K6:K7"/>
    <mergeCell ref="B11:B18"/>
    <mergeCell ref="A8:D8"/>
    <mergeCell ref="A5:D7"/>
    <mergeCell ref="E5:E7"/>
    <mergeCell ref="C14:D14"/>
    <mergeCell ref="B32:D32"/>
    <mergeCell ref="B35:D35"/>
    <mergeCell ref="A10:A24"/>
    <mergeCell ref="B20:B23"/>
    <mergeCell ref="B33:D33"/>
    <mergeCell ref="C11:D11"/>
    <mergeCell ref="C13:D13"/>
    <mergeCell ref="C20:D20"/>
    <mergeCell ref="C22:D22"/>
    <mergeCell ref="C16:C18"/>
    <mergeCell ref="B19:D19"/>
    <mergeCell ref="C23:D23"/>
    <mergeCell ref="C15:D15"/>
    <mergeCell ref="C12:D12"/>
    <mergeCell ref="C21:D21"/>
    <mergeCell ref="A25:D25"/>
    <mergeCell ref="B34:D34"/>
    <mergeCell ref="B24:D24"/>
    <mergeCell ref="A41:Y41"/>
    <mergeCell ref="A40:Y40"/>
    <mergeCell ref="A26:A32"/>
    <mergeCell ref="B26:D26"/>
    <mergeCell ref="B27:D27"/>
    <mergeCell ref="B28:D28"/>
    <mergeCell ref="B29:D29"/>
    <mergeCell ref="B30:D30"/>
    <mergeCell ref="B36:D36"/>
    <mergeCell ref="B37:D37"/>
    <mergeCell ref="A38:D38"/>
    <mergeCell ref="A39:D39"/>
    <mergeCell ref="A33:A37"/>
    <mergeCell ref="B31:D31"/>
  </mergeCells>
  <printOptions horizontalCentered="1"/>
  <pageMargins left="0.31496062992125984" right="0.31496062992125984" top="0.15748031496062992" bottom="0.1968503937007874" header="0.1968503937007874" footer="0.15748031496062992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2021-04-14T09:07:55Z</cp:lastPrinted>
  <dcterms:created xsi:type="dcterms:W3CDTF">2009-01-29T05:23:38Z</dcterms:created>
  <dcterms:modified xsi:type="dcterms:W3CDTF">2022-01-28T05:31:42Z</dcterms:modified>
  <cp:category/>
  <cp:version/>
  <cp:contentType/>
  <cp:contentStatus/>
</cp:coreProperties>
</file>